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AppData\Local\Microsoft\Windows\INetCache\Content.Outlook\O3BGQR7A\"/>
    </mc:Choice>
  </mc:AlternateContent>
  <bookViews>
    <workbookView xWindow="0" yWindow="0" windowWidth="23040" windowHeight="9072" activeTab="2"/>
  </bookViews>
  <sheets>
    <sheet name="Gg CO2- eq" sheetId="4" r:id="rId1"/>
    <sheet name="CO2,CH4,N2O" sheetId="2" r:id="rId2"/>
    <sheet name="SO2,NOx,CO,NMVOC" sheetId="3" r:id="rId3"/>
  </sheets>
  <definedNames>
    <definedName name="_xlnm.Print_Area" localSheetId="1">'CO2,CH4,N2O'!$A$1:$R$13</definedName>
  </definedNames>
  <calcPr calcId="162913"/>
</workbook>
</file>

<file path=xl/calcChain.xml><?xml version="1.0" encoding="utf-8"?>
<calcChain xmlns="http://schemas.openxmlformats.org/spreadsheetml/2006/main">
  <c r="E12" i="4" l="1"/>
  <c r="E10" i="4"/>
  <c r="F10" i="4"/>
  <c r="F12" i="4" s="1"/>
  <c r="G10" i="4"/>
  <c r="G12" i="4" s="1"/>
  <c r="I10" i="4"/>
  <c r="I12" i="4" s="1"/>
  <c r="M10" i="4"/>
  <c r="M12" i="4" s="1"/>
  <c r="O10" i="4"/>
  <c r="O12" i="4" s="1"/>
  <c r="C32" i="4"/>
  <c r="C10" i="4" s="1"/>
  <c r="C12" i="4" s="1"/>
  <c r="D32" i="4"/>
  <c r="D10" i="4" s="1"/>
  <c r="D12" i="4" s="1"/>
  <c r="E32" i="4"/>
  <c r="F32" i="4"/>
  <c r="G32" i="4"/>
  <c r="H32" i="4"/>
  <c r="H10" i="4" s="1"/>
  <c r="H12" i="4" s="1"/>
  <c r="I32" i="4"/>
  <c r="J32" i="4"/>
  <c r="J10" i="4" s="1"/>
  <c r="J12" i="4" s="1"/>
  <c r="K32" i="4"/>
  <c r="K10" i="4" s="1"/>
  <c r="K12" i="4" s="1"/>
  <c r="L32" i="4"/>
  <c r="L10" i="4" s="1"/>
  <c r="L12" i="4" s="1"/>
  <c r="M32" i="4"/>
  <c r="N32" i="4"/>
  <c r="N10" i="4" s="1"/>
  <c r="N12" i="4" s="1"/>
  <c r="O32" i="4"/>
</calcChain>
</file>

<file path=xl/sharedStrings.xml><?xml version="1.0" encoding="utf-8"?>
<sst xmlns="http://schemas.openxmlformats.org/spreadsheetml/2006/main" count="149" uniqueCount="124">
  <si>
    <t>Гас</t>
  </si>
  <si>
    <t>Gas</t>
  </si>
  <si>
    <t xml:space="preserve">ЕНЕРГЕТИКА </t>
  </si>
  <si>
    <t xml:space="preserve">      Саобраћај</t>
  </si>
  <si>
    <t xml:space="preserve">  Фугитивне емисије из горива</t>
  </si>
  <si>
    <t xml:space="preserve">      Чврста горива </t>
  </si>
  <si>
    <t xml:space="preserve">           </t>
  </si>
  <si>
    <t xml:space="preserve">ИНДУСТРИЈСКИ ПРОЦЕСИ </t>
  </si>
  <si>
    <t xml:space="preserve">  Минерални производи</t>
  </si>
  <si>
    <t xml:space="preserve">ПОЉОПРИВРЕДА </t>
  </si>
  <si>
    <t xml:space="preserve">  Цријевна ферментација</t>
  </si>
  <si>
    <t xml:space="preserve">  Управљање ђубривима</t>
  </si>
  <si>
    <t xml:space="preserve">  Пољопривредна земљишта</t>
  </si>
  <si>
    <t xml:space="preserve">   Шуме и дрвна биомаса</t>
  </si>
  <si>
    <t xml:space="preserve">ОТПАД </t>
  </si>
  <si>
    <t xml:space="preserve">  Одлагање чврстог отпада</t>
  </si>
  <si>
    <t xml:space="preserve">  Управљање отпадним водама </t>
  </si>
  <si>
    <t xml:space="preserve">Сагоријевање горива (секторски приступ) </t>
  </si>
  <si>
    <t xml:space="preserve">УПОТРЕБА РАСТВАРАЧА И ДРУГИХ ПРОИЗВОДА </t>
  </si>
  <si>
    <t xml:space="preserve">ПРОМЈЕНА НАМЈЕНЕ ЗЕМЉИШТА И ШУМАРСТВО (понори) </t>
  </si>
  <si>
    <t>Угљен-моноксид (CO)</t>
  </si>
  <si>
    <t>Carbon monoxide (CO)</t>
  </si>
  <si>
    <t>Неметанска испарива органска једињења (NMVOCs)</t>
  </si>
  <si>
    <t>Non-methane volatile organic compounds (NMVOCs)</t>
  </si>
  <si>
    <t>ENERGY</t>
  </si>
  <si>
    <t xml:space="preserve">Fuel combustion (sectoral approach) </t>
  </si>
  <si>
    <t>Transport</t>
  </si>
  <si>
    <t>Fugitive emissions from fuels</t>
  </si>
  <si>
    <t>Solid fuels</t>
  </si>
  <si>
    <t>INDUSTRIAL PROCESSES</t>
  </si>
  <si>
    <t>Mineral products</t>
  </si>
  <si>
    <t>SOLVENTS AND OTHER PRODUCT USE</t>
  </si>
  <si>
    <t>AGRICULTURE</t>
  </si>
  <si>
    <t>Enteric fermentation</t>
  </si>
  <si>
    <t>Manure management</t>
  </si>
  <si>
    <t>LAND-USE CHANGE AND FORESTRY (sinks)</t>
  </si>
  <si>
    <t>Forests and wood biomass</t>
  </si>
  <si>
    <t>WASTE</t>
  </si>
  <si>
    <r>
      <t>CO</t>
    </r>
    <r>
      <rPr>
        <vertAlign val="subscript"/>
        <sz val="8"/>
        <color theme="1"/>
        <rFont val="Arial Narrow"/>
        <family val="2"/>
      </rPr>
      <t>2</t>
    </r>
  </si>
  <si>
    <r>
      <t>CH</t>
    </r>
    <r>
      <rPr>
        <vertAlign val="subscript"/>
        <sz val="8"/>
        <color theme="1"/>
        <rFont val="Arial Narrow"/>
        <family val="2"/>
      </rPr>
      <t>4</t>
    </r>
  </si>
  <si>
    <r>
      <t>Извор: Републички хидрометеоролошки завод/</t>
    </r>
    <r>
      <rPr>
        <i/>
        <sz val="8"/>
        <color theme="1"/>
        <rFont val="Arial Narrow"/>
        <family val="2"/>
      </rPr>
      <t>Source: Republic Hydrometeorological Service</t>
    </r>
  </si>
  <si>
    <t xml:space="preserve">    EMISSIONS OF DIRECT GREENHOUSE GASES AND SINKS</t>
  </si>
  <si>
    <r>
      <t>Угљен-диоксид (CO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)</t>
    </r>
  </si>
  <si>
    <r>
      <t>Метан (CH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)</t>
    </r>
  </si>
  <si>
    <r>
      <t>Methane (CH</t>
    </r>
    <r>
      <rPr>
        <i/>
        <vertAlign val="subscript"/>
        <sz val="8"/>
        <color theme="1"/>
        <rFont val="Arial Narrow"/>
        <family val="2"/>
      </rPr>
      <t>4</t>
    </r>
    <r>
      <rPr>
        <i/>
        <sz val="8"/>
        <color theme="1"/>
        <rFont val="Arial Narrow"/>
        <family val="2"/>
      </rPr>
      <t>)</t>
    </r>
  </si>
  <si>
    <r>
      <t>Азот-субоксид (N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O) </t>
    </r>
  </si>
  <si>
    <r>
      <t>Угљен-диоксид (CO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), понори</t>
    </r>
  </si>
  <si>
    <r>
      <t>Азотни оксиди (NО</t>
    </r>
    <r>
      <rPr>
        <vertAlign val="subscript"/>
        <sz val="8"/>
        <color theme="1"/>
        <rFont val="Arial Narrow"/>
        <family val="2"/>
      </rPr>
      <t>x</t>
    </r>
    <r>
      <rPr>
        <sz val="8"/>
        <color theme="1"/>
        <rFont val="Arial Narrow"/>
        <family val="2"/>
      </rPr>
      <t>)</t>
    </r>
  </si>
  <si>
    <r>
      <t>Сумпор-диоксид (SO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)</t>
    </r>
  </si>
  <si>
    <t>Energy industries</t>
  </si>
  <si>
    <t>Agricultural soils</t>
  </si>
  <si>
    <t>Solid waste disposal on land</t>
  </si>
  <si>
    <t>Wastewater treatment</t>
  </si>
  <si>
    <r>
      <t>Carbon dioxide (CO</t>
    </r>
    <r>
      <rPr>
        <i/>
        <vertAlign val="subscript"/>
        <sz val="8"/>
        <color theme="1"/>
        <rFont val="Arial Narrow"/>
        <family val="2"/>
      </rPr>
      <t>2</t>
    </r>
    <r>
      <rPr>
        <i/>
        <sz val="8"/>
        <color theme="1"/>
        <rFont val="Arial Narrow"/>
        <family val="2"/>
      </rPr>
      <t>)</t>
    </r>
  </si>
  <si>
    <r>
      <t>Nitrous oxide</t>
    </r>
    <r>
      <rPr>
        <sz val="8"/>
        <color theme="1"/>
        <rFont val="Arial Narrow"/>
        <family val="2"/>
      </rPr>
      <t xml:space="preserve"> (</t>
    </r>
    <r>
      <rPr>
        <i/>
        <sz val="8"/>
        <color theme="1"/>
        <rFont val="Arial Narrow"/>
        <family val="2"/>
      </rPr>
      <t>N</t>
    </r>
    <r>
      <rPr>
        <i/>
        <vertAlign val="subscript"/>
        <sz val="8"/>
        <color theme="1"/>
        <rFont val="Arial Narrow"/>
        <family val="2"/>
      </rPr>
      <t>2</t>
    </r>
    <r>
      <rPr>
        <i/>
        <sz val="8"/>
        <color theme="1"/>
        <rFont val="Arial Narrow"/>
        <family val="2"/>
      </rPr>
      <t>O</t>
    </r>
    <r>
      <rPr>
        <sz val="8"/>
        <color theme="1"/>
        <rFont val="Arial Narrow"/>
        <family val="2"/>
      </rPr>
      <t xml:space="preserve">) </t>
    </r>
  </si>
  <si>
    <r>
      <t xml:space="preserve">Carbon dioxide </t>
    </r>
    <r>
      <rPr>
        <sz val="8"/>
        <color theme="1"/>
        <rFont val="Arial Narrow"/>
        <family val="2"/>
      </rPr>
      <t>(</t>
    </r>
    <r>
      <rPr>
        <i/>
        <sz val="8"/>
        <color theme="1"/>
        <rFont val="Arial Narrow"/>
        <family val="2"/>
      </rPr>
      <t>CO</t>
    </r>
    <r>
      <rPr>
        <i/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 xml:space="preserve">), </t>
    </r>
    <r>
      <rPr>
        <i/>
        <sz val="8"/>
        <color theme="1"/>
        <rFont val="Arial Narrow"/>
        <family val="2"/>
      </rPr>
      <t>sinks</t>
    </r>
  </si>
  <si>
    <r>
      <t>Nitrogen oxides (NO</t>
    </r>
    <r>
      <rPr>
        <i/>
        <vertAlign val="subscript"/>
        <sz val="8"/>
        <color theme="1"/>
        <rFont val="Arial Narrow"/>
        <family val="2"/>
      </rPr>
      <t>x</t>
    </r>
    <r>
      <rPr>
        <i/>
        <sz val="8"/>
        <color theme="1"/>
        <rFont val="Arial Narrow"/>
        <family val="2"/>
      </rPr>
      <t>)</t>
    </r>
  </si>
  <si>
    <r>
      <t>CO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/CH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/N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</si>
  <si>
    <r>
      <t>CH</t>
    </r>
    <r>
      <rPr>
        <vertAlign val="subscript"/>
        <sz val="8"/>
        <color theme="1"/>
        <rFont val="Arial Narrow"/>
        <family val="2"/>
      </rPr>
      <t>4</t>
    </r>
    <r>
      <rPr>
        <sz val="8"/>
        <color theme="1"/>
        <rFont val="Arial Narrow"/>
        <family val="2"/>
      </rPr>
      <t>/N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</t>
    </r>
  </si>
  <si>
    <t xml:space="preserve">      Прерађивачка индустрија и Грађевинарство</t>
  </si>
  <si>
    <t>Manufacturing industries and Construction</t>
  </si>
  <si>
    <t>Oil and Natural gas</t>
  </si>
  <si>
    <t>2. ЕМИСИЈЕ ПОЈЕДИНАЧНИХ ДИРЕКТНИХ ГАСОВА СА ЕФЕКТОМ СТАКЛЕНЕ БАШТЕ И ПОНОРИ</t>
  </si>
  <si>
    <r>
      <t xml:space="preserve">2) </t>
    </r>
    <r>
      <rPr>
        <sz val="7"/>
        <color theme="1"/>
        <rFont val="Arial Narrow"/>
        <family val="2"/>
      </rPr>
      <t>Уклањање или апсорпција гасова са ефектом стаклене баште из атмосфере до које долази, на примјер, код прираста дрвне масе у шумама/</t>
    </r>
    <r>
      <rPr>
        <i/>
        <sz val="7"/>
        <color theme="1"/>
        <rFont val="Arial Narrow"/>
        <family val="2"/>
      </rPr>
      <t xml:space="preserve">Аbsorbtion of greenhouse gases from the atmosphere, occuring, for example, in the increment in forests    </t>
    </r>
    <r>
      <rPr>
        <sz val="8"/>
        <color theme="1"/>
        <rFont val="Arial Narrow"/>
        <family val="2"/>
      </rPr>
      <t xml:space="preserve">                                                                                       </t>
    </r>
  </si>
  <si>
    <r>
      <t>УКУПНА ЕМИСИЈА (искључујући поноре</t>
    </r>
    <r>
      <rPr>
        <b/>
        <vertAlign val="superscript"/>
        <sz val="8"/>
        <color theme="1"/>
        <rFont val="Arial Narrow"/>
        <family val="2"/>
      </rPr>
      <t>2)</t>
    </r>
    <r>
      <rPr>
        <b/>
        <sz val="8"/>
        <color theme="1"/>
        <rFont val="Arial Narrow"/>
        <family val="2"/>
      </rPr>
      <t>)</t>
    </r>
  </si>
  <si>
    <r>
      <t>УКУПНА ЕМИСИЈА (укључујући поноре</t>
    </r>
    <r>
      <rPr>
        <b/>
        <vertAlign val="superscript"/>
        <sz val="8"/>
        <color theme="1"/>
        <rFont val="Arial Narrow"/>
        <family val="2"/>
      </rPr>
      <t>2)</t>
    </r>
    <r>
      <rPr>
        <b/>
        <sz val="8"/>
        <color theme="1"/>
        <rFont val="Arial Narrow"/>
        <family val="2"/>
      </rPr>
      <t>)</t>
    </r>
  </si>
  <si>
    <r>
      <t>TOTAL EMISSION (excluding sinks</t>
    </r>
    <r>
      <rPr>
        <b/>
        <i/>
        <vertAlign val="superscript"/>
        <sz val="8"/>
        <color theme="1"/>
        <rFont val="Arial Narrow"/>
        <family val="2"/>
      </rPr>
      <t>2)</t>
    </r>
    <r>
      <rPr>
        <b/>
        <i/>
        <sz val="8"/>
        <color theme="1"/>
        <rFont val="Arial Narrow"/>
        <family val="2"/>
      </rPr>
      <t>)</t>
    </r>
  </si>
  <si>
    <r>
      <t>TOTAL EMISSION (including sinks</t>
    </r>
    <r>
      <rPr>
        <b/>
        <i/>
        <vertAlign val="superscript"/>
        <sz val="8"/>
        <color theme="1"/>
        <rFont val="Arial Narrow"/>
        <family val="2"/>
      </rPr>
      <t>2)</t>
    </r>
    <r>
      <rPr>
        <b/>
        <i/>
        <sz val="8"/>
        <color theme="1"/>
        <rFont val="Arial Narrow"/>
        <family val="2"/>
      </rPr>
      <t>)</t>
    </r>
  </si>
  <si>
    <r>
      <t xml:space="preserve">      Остали сектори</t>
    </r>
    <r>
      <rPr>
        <vertAlign val="superscript"/>
        <sz val="8"/>
        <color theme="1"/>
        <rFont val="Arial Narrow"/>
        <family val="2"/>
      </rPr>
      <t>3)</t>
    </r>
  </si>
  <si>
    <r>
      <t>Other sectors</t>
    </r>
    <r>
      <rPr>
        <i/>
        <vertAlign val="superscript"/>
        <sz val="8"/>
        <color theme="1"/>
        <rFont val="Arial Narrow"/>
        <family val="2"/>
      </rPr>
      <t>3)</t>
    </r>
  </si>
  <si>
    <t>Знакови</t>
  </si>
  <si>
    <t>… не располаже се податком</t>
  </si>
  <si>
    <t>Symbols</t>
  </si>
  <si>
    <t>… data not available</t>
  </si>
  <si>
    <t xml:space="preserve">      Нафта и природни гас</t>
  </si>
  <si>
    <t xml:space="preserve">    GREENHOUSE GAS EMISSIONS</t>
  </si>
  <si>
    <t xml:space="preserve">      Производња и трансформација енергије</t>
  </si>
  <si>
    <r>
      <t xml:space="preserve">3) </t>
    </r>
    <r>
      <rPr>
        <sz val="7"/>
        <color theme="1"/>
        <rFont val="Arial Narrow"/>
        <family val="2"/>
      </rPr>
      <t>Комерцијални/институционални/стамбени сектор и остали/</t>
    </r>
    <r>
      <rPr>
        <i/>
        <sz val="7"/>
        <color theme="1"/>
        <rFont val="Arial Narrow"/>
        <family val="2"/>
      </rPr>
      <t xml:space="preserve">Commercial/institutional/residential sector, and others                      </t>
    </r>
    <r>
      <rPr>
        <sz val="7"/>
        <color theme="1"/>
        <rFont val="Arial Narrow"/>
        <family val="2"/>
      </rPr>
      <t xml:space="preserve">                                              </t>
    </r>
    <r>
      <rPr>
        <sz val="8"/>
        <color theme="1"/>
        <rFont val="Arial Narrow"/>
        <family val="2"/>
      </rPr>
      <t xml:space="preserve">                        </t>
    </r>
  </si>
  <si>
    <r>
      <t>Емисије, Gg</t>
    </r>
    <r>
      <rPr>
        <vertAlign val="superscript"/>
        <sz val="8"/>
        <rFont val="Arial Narrow"/>
        <family val="2"/>
        <charset val="238"/>
      </rPr>
      <t>1)</t>
    </r>
  </si>
  <si>
    <r>
      <t>Emissions, Gg</t>
    </r>
    <r>
      <rPr>
        <i/>
        <vertAlign val="superscript"/>
        <sz val="8"/>
        <color theme="1"/>
        <rFont val="Arial Narrow"/>
        <family val="2"/>
        <charset val="238"/>
      </rPr>
      <t>1)</t>
    </r>
  </si>
  <si>
    <t xml:space="preserve"> </t>
  </si>
  <si>
    <r>
      <t>Емисије, Gg CO</t>
    </r>
    <r>
      <rPr>
        <vertAlign val="subscript"/>
        <sz val="8"/>
        <rFont val="Arial Narrow"/>
        <family val="2"/>
        <charset val="238"/>
      </rPr>
      <t>2</t>
    </r>
    <r>
      <rPr>
        <sz val="8"/>
        <rFont val="Arial Narrow"/>
        <family val="2"/>
      </rPr>
      <t>-eq</t>
    </r>
    <r>
      <rPr>
        <vertAlign val="superscript"/>
        <sz val="8"/>
        <rFont val="Arial Narrow"/>
        <family val="2"/>
        <charset val="238"/>
      </rPr>
      <t>1)</t>
    </r>
  </si>
  <si>
    <r>
      <t>Emissions, Gg CO</t>
    </r>
    <r>
      <rPr>
        <i/>
        <vertAlign val="subscript"/>
        <sz val="8"/>
        <color theme="1"/>
        <rFont val="Arial Narrow"/>
        <family val="2"/>
        <charset val="238"/>
      </rPr>
      <t>2</t>
    </r>
    <r>
      <rPr>
        <i/>
        <sz val="8"/>
        <color theme="1"/>
        <rFont val="Arial Narrow"/>
        <family val="2"/>
      </rPr>
      <t>-eq</t>
    </r>
    <r>
      <rPr>
        <i/>
        <vertAlign val="superscript"/>
        <sz val="8"/>
        <color theme="1"/>
        <rFont val="Arial Narrow"/>
        <family val="2"/>
        <charset val="238"/>
      </rPr>
      <t>1)</t>
    </r>
  </si>
  <si>
    <r>
      <t>Sulfur dioxide (SO</t>
    </r>
    <r>
      <rPr>
        <i/>
        <vertAlign val="subscript"/>
        <sz val="8"/>
        <color theme="1"/>
        <rFont val="Arial Narrow"/>
        <family val="2"/>
        <charset val="238"/>
      </rPr>
      <t>2</t>
    </r>
    <r>
      <rPr>
        <i/>
        <sz val="8"/>
        <color theme="1"/>
        <rFont val="Arial Narrow"/>
        <family val="2"/>
      </rPr>
      <t>)</t>
    </r>
  </si>
  <si>
    <r>
      <t>1) Гигаграм (1 Gg = 1 000 t)/</t>
    </r>
    <r>
      <rPr>
        <i/>
        <sz val="7"/>
        <color theme="1"/>
        <rFont val="Arial Narrow"/>
        <family val="2"/>
      </rPr>
      <t>Gigagram (1 Gg = 1,000 t)</t>
    </r>
  </si>
  <si>
    <r>
      <t>1)</t>
    </r>
    <r>
      <rPr>
        <vertAlign val="superscript"/>
        <sz val="7"/>
        <color theme="1"/>
        <rFont val="Arial Narrow"/>
        <family val="2"/>
      </rPr>
      <t xml:space="preserve"> </t>
    </r>
    <r>
      <rPr>
        <sz val="7"/>
        <color theme="1"/>
        <rFont val="Arial Narrow"/>
        <family val="2"/>
      </rPr>
      <t>Еквивалентна маса угљен-диоксида (CO</t>
    </r>
    <r>
      <rPr>
        <vertAlign val="subscript"/>
        <sz val="7"/>
        <color theme="1"/>
        <rFont val="Arial Narrow"/>
        <family val="2"/>
      </rPr>
      <t>2</t>
    </r>
    <r>
      <rPr>
        <sz val="7"/>
        <color theme="1"/>
        <rFont val="Arial Narrow"/>
        <family val="2"/>
      </rPr>
      <t>) изражена у гигаграмима (1 Gg = 1 000 t)/</t>
    </r>
    <r>
      <rPr>
        <i/>
        <sz val="7"/>
        <color theme="1"/>
        <rFont val="Arial Narrow"/>
        <family val="2"/>
      </rPr>
      <t>Equivalent mass of carbon dioxide (CO</t>
    </r>
    <r>
      <rPr>
        <i/>
        <vertAlign val="subscript"/>
        <sz val="7"/>
        <color theme="1"/>
        <rFont val="Arial Narrow"/>
        <family val="2"/>
      </rPr>
      <t>2</t>
    </r>
    <r>
      <rPr>
        <i/>
        <sz val="7"/>
        <color theme="1"/>
        <rFont val="Arial Narrow"/>
        <family val="2"/>
      </rPr>
      <t>), expressed in gigagrams (1 Gg = 1,000 t)</t>
    </r>
  </si>
  <si>
    <r>
      <t xml:space="preserve">1) </t>
    </r>
    <r>
      <rPr>
        <sz val="7"/>
        <color theme="1"/>
        <rFont val="Arial Narrow"/>
        <family val="2"/>
      </rPr>
      <t>Еквивалентна маса угљен-диоксида (CO</t>
    </r>
    <r>
      <rPr>
        <vertAlign val="subscript"/>
        <sz val="7"/>
        <color theme="1"/>
        <rFont val="Arial Narrow"/>
        <family val="2"/>
      </rPr>
      <t>2</t>
    </r>
    <r>
      <rPr>
        <sz val="7"/>
        <color theme="1"/>
        <rFont val="Arial Narrow"/>
        <family val="2"/>
      </rPr>
      <t xml:space="preserve">) изражена у гигаграмима (1 Gg = 1 000 t) </t>
    </r>
    <r>
      <rPr>
        <i/>
        <sz val="7"/>
        <color theme="1"/>
        <rFont val="Arial Narrow"/>
        <family val="2"/>
      </rPr>
      <t/>
    </r>
  </si>
  <si>
    <t xml:space="preserve">   Equivalent mass of carbon dioxide (CO2), expressed in gigagrams (1 Gg = 1,000 t)</t>
  </si>
  <si>
    <t>1. ЕМИСИЈЕ ГАСОВА СА ЕФЕКТОМ СТАКЛЕНЕ БАШТЕ</t>
  </si>
  <si>
    <r>
      <t>3. ЕМИСИЈЕ ИНДИРЕКТНИХ ГАСОВА СА ЕФЕКТОМ СТАКЛЕНЕ БАШТЕ И СУМПОР-ДИОКСИДА (SO</t>
    </r>
    <r>
      <rPr>
        <vertAlign val="subscript"/>
        <sz val="8"/>
        <color theme="1"/>
        <rFont val="Arial Narrow"/>
        <family val="2"/>
        <charset val="238"/>
      </rPr>
      <t>2</t>
    </r>
    <r>
      <rPr>
        <sz val="8"/>
        <color theme="1"/>
        <rFont val="Arial Narrow"/>
        <family val="2"/>
      </rPr>
      <t>)</t>
    </r>
  </si>
  <si>
    <r>
      <t xml:space="preserve">    EMISSIONS OF INDIRECT GREENHOUSE GASES AND SULFUR DIOXIDE (SO</t>
    </r>
    <r>
      <rPr>
        <i/>
        <vertAlign val="subscript"/>
        <sz val="8"/>
        <rFont val="Arial Narrow"/>
        <family val="2"/>
        <charset val="238"/>
      </rPr>
      <t>2</t>
    </r>
    <r>
      <rPr>
        <i/>
        <sz val="8"/>
        <rFont val="Arial Narrow"/>
        <family val="2"/>
      </rPr>
      <t>)</t>
    </r>
  </si>
  <si>
    <t>Metal production</t>
  </si>
  <si>
    <t xml:space="preserve">  Производња метала</t>
  </si>
  <si>
    <r>
      <t>2017</t>
    </r>
    <r>
      <rPr>
        <sz val="8"/>
        <color theme="1"/>
        <rFont val="Calibri"/>
        <family val="2"/>
      </rPr>
      <t>*</t>
    </r>
  </si>
  <si>
    <r>
      <t>2018</t>
    </r>
    <r>
      <rPr>
        <sz val="8"/>
        <color theme="1"/>
        <rFont val="Calibri"/>
        <family val="2"/>
      </rPr>
      <t>*</t>
    </r>
  </si>
  <si>
    <t>* Исправљен податак</t>
  </si>
  <si>
    <r>
      <t xml:space="preserve">                                       25. XII 2019. Број/No. </t>
    </r>
    <r>
      <rPr>
        <b/>
        <sz val="10"/>
        <color theme="3"/>
        <rFont val="Arial Narrow"/>
        <family val="2"/>
        <charset val="238"/>
      </rPr>
      <t>/23</t>
    </r>
  </si>
  <si>
    <r>
      <t>N</t>
    </r>
    <r>
      <rPr>
        <vertAlign val="subscript"/>
        <sz val="8"/>
        <color theme="1"/>
        <rFont val="Arial Narrow"/>
        <family val="2"/>
      </rPr>
      <t>2</t>
    </r>
    <r>
      <rPr>
        <sz val="8"/>
        <color theme="1"/>
        <rFont val="Arial Narrow"/>
        <family val="2"/>
      </rPr>
      <t>O, CO2</t>
    </r>
  </si>
  <si>
    <t>*-3882.3</t>
  </si>
  <si>
    <t>*-3778.2</t>
  </si>
  <si>
    <t>*-4055.7</t>
  </si>
  <si>
    <t>*-3720</t>
  </si>
  <si>
    <t>*-3747.9</t>
  </si>
  <si>
    <t>*-3722.2</t>
  </si>
  <si>
    <t>*-3499.9</t>
  </si>
  <si>
    <t>*-3851</t>
  </si>
  <si>
    <t>*-4193.2</t>
  </si>
  <si>
    <t>*-4453.3</t>
  </si>
  <si>
    <t>*-4208.3</t>
  </si>
  <si>
    <t>*-4497.3</t>
  </si>
  <si>
    <t>*-3744.2</t>
  </si>
  <si>
    <t>*2011</t>
  </si>
  <si>
    <t>*2012</t>
  </si>
  <si>
    <t>*2013</t>
  </si>
  <si>
    <t>*2014</t>
  </si>
  <si>
    <t>*2015</t>
  </si>
  <si>
    <t>*2016</t>
  </si>
  <si>
    <t>*2017</t>
  </si>
  <si>
    <t>*2018</t>
  </si>
  <si>
    <t>*2019</t>
  </si>
  <si>
    <t>*2020</t>
  </si>
  <si>
    <t>*2021</t>
  </si>
  <si>
    <t>*2022</t>
  </si>
  <si>
    <t>*2023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</si>
</sst>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56"/>
      <name val="Arial Narrow"/>
      <family val="2"/>
    </font>
    <font>
      <b/>
      <i/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9"/>
      <name val="Arial Narrow"/>
      <family val="2"/>
    </font>
    <font>
      <sz val="9"/>
      <color rgb="FFFF0000"/>
      <name val="Arial Narrow"/>
      <family val="2"/>
    </font>
    <font>
      <sz val="6"/>
      <color theme="1"/>
      <name val="Arial Narrow"/>
      <family val="2"/>
    </font>
    <font>
      <sz val="8"/>
      <color theme="1"/>
      <name val="Arial Narrow"/>
      <family val="2"/>
    </font>
    <font>
      <vertAlign val="subscript"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i/>
      <vertAlign val="subscript"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vertAlign val="superscript"/>
      <sz val="8"/>
      <color theme="1"/>
      <name val="Arial Narrow"/>
      <family val="2"/>
    </font>
    <font>
      <sz val="11"/>
      <color theme="1"/>
      <name val="Arial Narrow"/>
      <family val="2"/>
    </font>
    <font>
      <i/>
      <sz val="8"/>
      <name val="Arial Narrow"/>
      <family val="2"/>
    </font>
    <font>
      <i/>
      <sz val="8"/>
      <color rgb="FFFF0000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sz val="10"/>
      <color theme="1"/>
      <name val="Times New Roman"/>
      <family val="1"/>
    </font>
    <font>
      <b/>
      <i/>
      <vertAlign val="superscript"/>
      <sz val="8"/>
      <color theme="1"/>
      <name val="Arial Narrow"/>
      <family val="2"/>
    </font>
    <font>
      <sz val="7"/>
      <color theme="1"/>
      <name val="Arial Narrow"/>
      <family val="2"/>
    </font>
    <font>
      <vertAlign val="subscript"/>
      <sz val="7"/>
      <color theme="1"/>
      <name val="Arial Narrow"/>
      <family val="2"/>
    </font>
    <font>
      <i/>
      <sz val="7"/>
      <color theme="1"/>
      <name val="Arial Narrow"/>
      <family val="2"/>
    </font>
    <font>
      <i/>
      <vertAlign val="subscript"/>
      <sz val="7"/>
      <color theme="1"/>
      <name val="Arial Narrow"/>
      <family val="2"/>
    </font>
    <font>
      <vertAlign val="superscript"/>
      <sz val="7"/>
      <color theme="1"/>
      <name val="Arial Narrow"/>
      <family val="2"/>
    </font>
    <font>
      <sz val="9"/>
      <color theme="1"/>
      <name val="Calibri"/>
      <family val="2"/>
      <scheme val="minor"/>
    </font>
    <font>
      <sz val="8"/>
      <color theme="3"/>
      <name val="Arial Narrow"/>
      <family val="2"/>
    </font>
    <font>
      <b/>
      <sz val="10"/>
      <color theme="3"/>
      <name val="Arial Narrow"/>
      <family val="2"/>
      <charset val="238"/>
    </font>
    <font>
      <vertAlign val="superscript"/>
      <sz val="8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vertAlign val="subscript"/>
      <sz val="8"/>
      <name val="Arial Narrow"/>
      <family val="2"/>
      <charset val="238"/>
    </font>
    <font>
      <i/>
      <vertAlign val="subscript"/>
      <sz val="8"/>
      <color theme="1"/>
      <name val="Arial Narrow"/>
      <family val="2"/>
      <charset val="238"/>
    </font>
    <font>
      <i/>
      <sz val="7"/>
      <color theme="1"/>
      <name val="Arial Narrow"/>
      <family val="2"/>
      <charset val="238"/>
    </font>
    <font>
      <sz val="8"/>
      <color rgb="FFFF0000"/>
      <name val="Arial Narrow"/>
      <family val="2"/>
    </font>
    <font>
      <vertAlign val="subscript"/>
      <sz val="8"/>
      <color theme="1"/>
      <name val="Arial Narrow"/>
      <family val="2"/>
      <charset val="238"/>
    </font>
    <font>
      <i/>
      <vertAlign val="subscript"/>
      <sz val="8"/>
      <name val="Arial Narrow"/>
      <family val="2"/>
      <charset val="238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0" fillId="0" borderId="0" xfId="0"/>
    <xf numFmtId="0" fontId="2" fillId="0" borderId="0" xfId="1" applyFont="1" applyAlignment="1">
      <alignment horizontal="right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right" wrapText="1"/>
    </xf>
    <xf numFmtId="0" fontId="13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15" fillId="0" borderId="0" xfId="0" applyFont="1" applyBorder="1" applyAlignment="1">
      <alignment vertical="center" wrapText="1"/>
    </xf>
    <xf numFmtId="1" fontId="8" fillId="0" borderId="0" xfId="0" applyNumberFormat="1" applyFont="1" applyBorder="1" applyAlignment="1">
      <alignment horizontal="right" vertical="top" wrapText="1"/>
    </xf>
    <xf numFmtId="0" fontId="8" fillId="0" borderId="0" xfId="0" applyFont="1"/>
    <xf numFmtId="0" fontId="15" fillId="0" borderId="0" xfId="0" applyFont="1"/>
    <xf numFmtId="0" fontId="10" fillId="0" borderId="0" xfId="0" applyFont="1"/>
    <xf numFmtId="0" fontId="8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top" wrapText="1"/>
    </xf>
    <xf numFmtId="164" fontId="20" fillId="0" borderId="0" xfId="0" applyNumberFormat="1" applyFont="1" applyAlignment="1">
      <alignment vertical="center" wrapText="1"/>
    </xf>
    <xf numFmtId="164" fontId="0" fillId="0" borderId="0" xfId="0" applyNumberFormat="1"/>
    <xf numFmtId="164" fontId="19" fillId="0" borderId="2" xfId="0" applyNumberFormat="1" applyFont="1" applyBorder="1" applyAlignment="1">
      <alignment horizontal="right" vertical="center" wrapText="1" indent="1"/>
    </xf>
    <xf numFmtId="164" fontId="18" fillId="0" borderId="7" xfId="0" applyNumberFormat="1" applyFont="1" applyBorder="1" applyAlignment="1">
      <alignment horizontal="right" wrapText="1" indent="1"/>
    </xf>
    <xf numFmtId="164" fontId="18" fillId="0" borderId="2" xfId="0" applyNumberFormat="1" applyFont="1" applyBorder="1" applyAlignment="1">
      <alignment horizontal="right" wrapText="1" indent="1"/>
    </xf>
    <xf numFmtId="164" fontId="18" fillId="0" borderId="0" xfId="0" applyNumberFormat="1" applyFont="1" applyBorder="1" applyAlignment="1">
      <alignment horizontal="right" wrapText="1" indent="1"/>
    </xf>
    <xf numFmtId="0" fontId="8" fillId="0" borderId="2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7" fillId="0" borderId="0" xfId="0" applyFont="1"/>
    <xf numFmtId="0" fontId="8" fillId="0" borderId="6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8" fillId="0" borderId="7" xfId="0" applyFont="1" applyBorder="1" applyAlignment="1">
      <alignment horizontal="right" vertical="top" wrapText="1"/>
    </xf>
    <xf numFmtId="0" fontId="4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right" vertical="top" wrapText="1"/>
    </xf>
    <xf numFmtId="0" fontId="8" fillId="0" borderId="7" xfId="0" applyFont="1" applyBorder="1" applyAlignment="1">
      <alignment vertical="top" wrapText="1"/>
    </xf>
    <xf numFmtId="0" fontId="0" fillId="0" borderId="0" xfId="0" applyAlignment="1">
      <alignment wrapText="1"/>
    </xf>
    <xf numFmtId="0" fontId="28" fillId="0" borderId="0" xfId="1" applyFont="1" applyAlignment="1">
      <alignment horizontal="right"/>
    </xf>
    <xf numFmtId="164" fontId="8" fillId="0" borderId="0" xfId="0" applyNumberFormat="1" applyFont="1" applyAlignment="1">
      <alignment vertical="top"/>
    </xf>
    <xf numFmtId="0" fontId="13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indent="1"/>
    </xf>
    <xf numFmtId="164" fontId="19" fillId="0" borderId="0" xfId="0" applyNumberFormat="1" applyFont="1" applyBorder="1" applyAlignment="1">
      <alignment horizontal="right" vertical="center" wrapText="1" indent="1"/>
    </xf>
    <xf numFmtId="164" fontId="18" fillId="0" borderId="8" xfId="0" applyNumberFormat="1" applyFont="1" applyBorder="1" applyAlignment="1">
      <alignment horizontal="right" wrapText="1" indent="1"/>
    </xf>
    <xf numFmtId="0" fontId="8" fillId="2" borderId="6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8" fillId="2" borderId="10" xfId="0" applyFont="1" applyFill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wrapText="1"/>
    </xf>
    <xf numFmtId="164" fontId="8" fillId="0" borderId="0" xfId="0" applyNumberFormat="1" applyFont="1" applyBorder="1" applyAlignment="1">
      <alignment horizontal="right" vertical="top" wrapText="1"/>
    </xf>
    <xf numFmtId="164" fontId="4" fillId="0" borderId="0" xfId="0" applyNumberFormat="1" applyFont="1" applyBorder="1" applyAlignment="1">
      <alignment wrapText="1"/>
    </xf>
    <xf numFmtId="164" fontId="4" fillId="0" borderId="0" xfId="0" applyNumberFormat="1" applyFont="1" applyBorder="1" applyAlignment="1">
      <alignment vertical="top" wrapText="1"/>
    </xf>
    <xf numFmtId="0" fontId="8" fillId="0" borderId="8" xfId="0" applyFont="1" applyBorder="1" applyAlignment="1">
      <alignment wrapText="1"/>
    </xf>
    <xf numFmtId="164" fontId="8" fillId="0" borderId="0" xfId="0" applyNumberFormat="1" applyFont="1" applyBorder="1" applyAlignment="1">
      <alignment horizontal="right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wrapText="1"/>
    </xf>
    <xf numFmtId="164" fontId="19" fillId="0" borderId="1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top" wrapText="1"/>
    </xf>
    <xf numFmtId="0" fontId="19" fillId="2" borderId="8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top" wrapText="1"/>
    </xf>
    <xf numFmtId="0" fontId="19" fillId="2" borderId="5" xfId="0" applyFont="1" applyFill="1" applyBorder="1" applyAlignment="1">
      <alignment horizontal="center" wrapText="1"/>
    </xf>
    <xf numFmtId="0" fontId="19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19" fillId="2" borderId="5" xfId="0" applyFont="1" applyFill="1" applyBorder="1" applyAlignment="1">
      <alignment horizontal="center" vertical="top" wrapText="1"/>
    </xf>
    <xf numFmtId="0" fontId="19" fillId="2" borderId="5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wrapText="1"/>
    </xf>
    <xf numFmtId="0" fontId="16" fillId="2" borderId="8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center" vertical="top" wrapText="1"/>
    </xf>
    <xf numFmtId="164" fontId="8" fillId="0" borderId="0" xfId="0" applyNumberFormat="1" applyFont="1" applyBorder="1" applyAlignment="1">
      <alignment horizontal="right" wrapText="1"/>
    </xf>
    <xf numFmtId="2" fontId="8" fillId="0" borderId="0" xfId="0" applyNumberFormat="1" applyFont="1" applyBorder="1" applyAlignment="1">
      <alignment horizontal="right" vertical="top" wrapText="1"/>
    </xf>
    <xf numFmtId="164" fontId="8" fillId="0" borderId="0" xfId="0" applyNumberFormat="1" applyFont="1" applyBorder="1" applyAlignment="1">
      <alignment vertical="top" wrapText="1"/>
    </xf>
    <xf numFmtId="164" fontId="4" fillId="0" borderId="0" xfId="0" applyNumberFormat="1" applyFont="1" applyBorder="1" applyAlignment="1">
      <alignment horizontal="right" vertical="top" wrapText="1"/>
    </xf>
    <xf numFmtId="164" fontId="8" fillId="0" borderId="0" xfId="0" applyNumberFormat="1" applyFont="1" applyFill="1" applyBorder="1" applyAlignment="1">
      <alignment horizontal="right" vertical="top" wrapText="1"/>
    </xf>
    <xf numFmtId="164" fontId="8" fillId="0" borderId="0" xfId="0" applyNumberFormat="1" applyFont="1" applyAlignment="1">
      <alignment horizontal="right" vertical="top"/>
    </xf>
    <xf numFmtId="164" fontId="8" fillId="0" borderId="0" xfId="0" applyNumberFormat="1" applyFont="1" applyAlignment="1">
      <alignment horizontal="right" vertical="center"/>
    </xf>
    <xf numFmtId="0" fontId="16" fillId="2" borderId="4" xfId="0" applyFont="1" applyFill="1" applyBorder="1" applyAlignment="1">
      <alignment horizontal="center" vertical="top" wrapText="1"/>
    </xf>
    <xf numFmtId="164" fontId="8" fillId="0" borderId="0" xfId="0" applyNumberFormat="1" applyFont="1" applyBorder="1" applyAlignment="1">
      <alignment wrapText="1"/>
    </xf>
    <xf numFmtId="0" fontId="8" fillId="0" borderId="0" xfId="0" applyFont="1" applyAlignment="1">
      <alignment horizontal="right"/>
    </xf>
    <xf numFmtId="164" fontId="19" fillId="3" borderId="0" xfId="0" applyNumberFormat="1" applyFont="1" applyFill="1" applyBorder="1" applyAlignment="1">
      <alignment horizontal="right" wrapText="1"/>
    </xf>
    <xf numFmtId="164" fontId="8" fillId="0" borderId="0" xfId="0" applyNumberFormat="1" applyFont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justify"/>
    </xf>
    <xf numFmtId="0" fontId="19" fillId="2" borderId="6" xfId="0" applyFont="1" applyFill="1" applyBorder="1" applyAlignment="1">
      <alignment horizontal="center" wrapText="1"/>
    </xf>
    <xf numFmtId="0" fontId="19" fillId="2" borderId="5" xfId="0" applyFont="1" applyFill="1" applyBorder="1" applyAlignment="1">
      <alignment horizontal="center" wrapText="1"/>
    </xf>
    <xf numFmtId="0" fontId="19" fillId="2" borderId="8" xfId="0" applyFont="1" applyFill="1" applyBorder="1" applyAlignment="1">
      <alignment horizontal="center" wrapText="1"/>
    </xf>
    <xf numFmtId="0" fontId="19" fillId="2" borderId="9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wrapText="1"/>
    </xf>
    <xf numFmtId="0" fontId="19" fillId="2" borderId="3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6" fillId="0" borderId="1" xfId="0" applyFont="1" applyBorder="1" applyAlignment="1">
      <alignment vertical="top" wrapText="1"/>
    </xf>
    <xf numFmtId="0" fontId="35" fillId="0" borderId="1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34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16" fillId="0" borderId="0" xfId="0" applyFont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6" fillId="2" borderId="8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top" wrapText="1"/>
    </xf>
    <xf numFmtId="0" fontId="17" fillId="2" borderId="6" xfId="0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top" wrapText="1"/>
    </xf>
    <xf numFmtId="0" fontId="17" fillId="2" borderId="9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16" fillId="2" borderId="3" xfId="0" applyFont="1" applyFill="1" applyBorder="1" applyAlignment="1">
      <alignment horizontal="center" vertical="top" wrapText="1"/>
    </xf>
    <xf numFmtId="0" fontId="19" fillId="2" borderId="6" xfId="0" applyFont="1" applyFill="1" applyBorder="1" applyAlignment="1">
      <alignment horizontal="center" vertical="top" wrapText="1"/>
    </xf>
    <xf numFmtId="0" fontId="19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zoomScale="140" zoomScaleNormal="140" workbookViewId="0"/>
  </sheetViews>
  <sheetFormatPr defaultRowHeight="14.4" x14ac:dyDescent="0.3"/>
  <cols>
    <col min="1" max="1" width="31.88671875" style="1" customWidth="1"/>
    <col min="2" max="8" width="8.88671875" style="1"/>
    <col min="9" max="15" width="10" style="1" customWidth="1"/>
    <col min="16" max="16" width="9.44140625" style="1" customWidth="1"/>
    <col min="17" max="17" width="30.6640625" style="1" customWidth="1"/>
    <col min="18" max="18" width="10.44140625" style="1" customWidth="1"/>
    <col min="19" max="16384" width="8.88671875" style="1"/>
  </cols>
  <sheetData>
    <row r="1" spans="1:22" ht="15.6" x14ac:dyDescent="0.3">
      <c r="Q1" s="2">
        <v>2023</v>
      </c>
    </row>
    <row r="2" spans="1:22" x14ac:dyDescent="0.3">
      <c r="Q2" s="44" t="s">
        <v>96</v>
      </c>
      <c r="V2" s="1">
        <v>2021</v>
      </c>
    </row>
    <row r="4" spans="1:22" x14ac:dyDescent="0.3">
      <c r="A4" s="106" t="s">
        <v>88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22" x14ac:dyDescent="0.3">
      <c r="A5" s="107" t="s">
        <v>75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</row>
    <row r="6" spans="1:22" ht="15.75" customHeight="1" x14ac:dyDescent="0.3">
      <c r="A6" s="109"/>
      <c r="B6" s="112" t="s">
        <v>0</v>
      </c>
      <c r="C6" s="100"/>
      <c r="D6" s="101"/>
      <c r="E6" s="102"/>
      <c r="F6" s="94" t="s">
        <v>81</v>
      </c>
      <c r="G6" s="95"/>
      <c r="H6" s="95"/>
      <c r="I6" s="95"/>
      <c r="J6" s="95"/>
      <c r="K6" s="95"/>
      <c r="L6" s="95"/>
      <c r="M6" s="95"/>
      <c r="N6" s="95"/>
      <c r="O6" s="96"/>
      <c r="P6" s="115" t="s">
        <v>1</v>
      </c>
      <c r="Q6" s="118"/>
    </row>
    <row r="7" spans="1:22" ht="15" customHeight="1" x14ac:dyDescent="0.3">
      <c r="A7" s="110"/>
      <c r="B7" s="113"/>
      <c r="C7" s="103"/>
      <c r="D7" s="104"/>
      <c r="E7" s="105"/>
      <c r="F7" s="97"/>
      <c r="G7" s="98"/>
      <c r="H7" s="98"/>
      <c r="I7" s="98"/>
      <c r="J7" s="98"/>
      <c r="K7" s="98"/>
      <c r="L7" s="98"/>
      <c r="M7" s="98"/>
      <c r="N7" s="98"/>
      <c r="O7" s="99"/>
      <c r="P7" s="116"/>
      <c r="Q7" s="119"/>
      <c r="S7" s="35"/>
    </row>
    <row r="8" spans="1:22" ht="15" customHeight="1" x14ac:dyDescent="0.3">
      <c r="A8" s="111"/>
      <c r="B8" s="114"/>
      <c r="C8" s="20" t="s">
        <v>111</v>
      </c>
      <c r="D8" s="20" t="s">
        <v>112</v>
      </c>
      <c r="E8" s="20" t="s">
        <v>113</v>
      </c>
      <c r="F8" s="20" t="s">
        <v>114</v>
      </c>
      <c r="G8" s="20" t="s">
        <v>115</v>
      </c>
      <c r="H8" s="20" t="s">
        <v>116</v>
      </c>
      <c r="I8" s="20" t="s">
        <v>117</v>
      </c>
      <c r="J8" s="73" t="s">
        <v>118</v>
      </c>
      <c r="K8" s="73" t="s">
        <v>119</v>
      </c>
      <c r="L8" s="61" t="s">
        <v>120</v>
      </c>
      <c r="M8" s="61" t="s">
        <v>121</v>
      </c>
      <c r="N8" s="61" t="s">
        <v>122</v>
      </c>
      <c r="O8" s="20" t="s">
        <v>123</v>
      </c>
      <c r="P8" s="117"/>
      <c r="Q8" s="120"/>
    </row>
    <row r="9" spans="1:22" x14ac:dyDescent="0.3">
      <c r="A9" s="3"/>
      <c r="B9" s="36"/>
      <c r="C9" s="10"/>
      <c r="D9" s="10"/>
      <c r="E9" s="10"/>
      <c r="F9" s="10"/>
      <c r="G9" s="10"/>
      <c r="H9" s="10"/>
      <c r="P9" s="37"/>
      <c r="Q9" s="5"/>
    </row>
    <row r="10" spans="1:22" ht="25.5" customHeight="1" x14ac:dyDescent="0.3">
      <c r="A10" s="6" t="s">
        <v>64</v>
      </c>
      <c r="B10" s="38"/>
      <c r="C10" s="45">
        <f t="shared" ref="C10:N10" si="0">+C14+C26+C32+C42</f>
        <v>8077.9370000000008</v>
      </c>
      <c r="D10" s="45">
        <f t="shared" si="0"/>
        <v>7491.1809999999996</v>
      </c>
      <c r="E10" s="45">
        <f t="shared" si="0"/>
        <v>7613.8729999999996</v>
      </c>
      <c r="F10" s="45">
        <f t="shared" si="0"/>
        <v>7356.4849999999997</v>
      </c>
      <c r="G10" s="45">
        <f t="shared" si="0"/>
        <v>7502.3450000000003</v>
      </c>
      <c r="H10" s="45">
        <f t="shared" si="0"/>
        <v>9358.4419999999991</v>
      </c>
      <c r="I10" s="45">
        <f t="shared" si="0"/>
        <v>9067.4939999999988</v>
      </c>
      <c r="J10" s="45">
        <f t="shared" si="0"/>
        <v>9473.7340000000004</v>
      </c>
      <c r="K10" s="45">
        <f t="shared" si="0"/>
        <v>9488.49</v>
      </c>
      <c r="L10" s="45">
        <f t="shared" si="0"/>
        <v>9429.898000000001</v>
      </c>
      <c r="M10" s="45">
        <f t="shared" si="0"/>
        <v>9526.3970000000008</v>
      </c>
      <c r="N10" s="45">
        <f t="shared" si="0"/>
        <v>9174.5460000000003</v>
      </c>
      <c r="O10" s="45">
        <f>+O14+O26+O32+O42</f>
        <v>8947.4359999999997</v>
      </c>
      <c r="P10" s="4"/>
      <c r="Q10" s="23" t="s">
        <v>66</v>
      </c>
      <c r="R10" s="27"/>
      <c r="S10" s="27"/>
      <c r="T10" s="27"/>
      <c r="U10" s="27"/>
    </row>
    <row r="11" spans="1:22" ht="6.75" customHeight="1" x14ac:dyDescent="0.3">
      <c r="A11" s="7"/>
      <c r="B11" s="38"/>
      <c r="C11" s="77"/>
      <c r="D11" s="77"/>
      <c r="E11" s="77"/>
      <c r="F11" s="77"/>
      <c r="G11" s="77"/>
      <c r="H11" s="77"/>
      <c r="I11" s="55"/>
      <c r="J11" s="55"/>
      <c r="K11" s="55"/>
      <c r="L11" s="55"/>
      <c r="M11" s="55"/>
      <c r="N11" s="55"/>
      <c r="O11" s="55"/>
      <c r="P11" s="4"/>
      <c r="Q11" s="8"/>
      <c r="R11" s="21"/>
      <c r="S11" s="28"/>
    </row>
    <row r="12" spans="1:22" ht="17.25" customHeight="1" x14ac:dyDescent="0.3">
      <c r="A12" s="6" t="s">
        <v>65</v>
      </c>
      <c r="B12" s="38"/>
      <c r="C12" s="45">
        <f t="shared" ref="C12:N12" si="1">+C10+C40</f>
        <v>4333.737000000001</v>
      </c>
      <c r="D12" s="45">
        <f t="shared" si="1"/>
        <v>3608.8809999999994</v>
      </c>
      <c r="E12" s="45">
        <f t="shared" si="1"/>
        <v>3835.6729999999998</v>
      </c>
      <c r="F12" s="45">
        <f t="shared" si="1"/>
        <v>3300.7849999999999</v>
      </c>
      <c r="G12" s="45">
        <f t="shared" si="1"/>
        <v>3782.3450000000003</v>
      </c>
      <c r="H12" s="45">
        <f t="shared" si="1"/>
        <v>5610.5419999999995</v>
      </c>
      <c r="I12" s="45">
        <f t="shared" si="1"/>
        <v>5345.293999999999</v>
      </c>
      <c r="J12" s="45">
        <f t="shared" si="1"/>
        <v>5973.8340000000007</v>
      </c>
      <c r="K12" s="45">
        <f t="shared" si="1"/>
        <v>5637.49</v>
      </c>
      <c r="L12" s="45">
        <f t="shared" si="1"/>
        <v>5236.6980000000012</v>
      </c>
      <c r="M12" s="45">
        <f t="shared" si="1"/>
        <v>5073.0970000000007</v>
      </c>
      <c r="N12" s="45">
        <f t="shared" si="1"/>
        <v>4966.2460000000001</v>
      </c>
      <c r="O12" s="45">
        <f>+O10+O40</f>
        <v>4450.1359999999995</v>
      </c>
      <c r="P12" s="4"/>
      <c r="Q12" s="23" t="s">
        <v>67</v>
      </c>
      <c r="R12" s="28"/>
    </row>
    <row r="13" spans="1:22" ht="8.25" customHeight="1" x14ac:dyDescent="0.3">
      <c r="A13" s="7"/>
      <c r="B13" s="38"/>
      <c r="C13" s="77"/>
      <c r="D13" s="77"/>
      <c r="E13" s="77"/>
      <c r="F13" s="77"/>
      <c r="G13" s="77"/>
      <c r="H13" s="77"/>
      <c r="J13" s="55"/>
      <c r="K13" s="55"/>
      <c r="L13" s="55"/>
      <c r="M13" s="55"/>
      <c r="N13" s="55"/>
      <c r="O13" s="55"/>
      <c r="P13" s="4"/>
      <c r="Q13" s="8"/>
      <c r="R13" s="21"/>
      <c r="S13" s="28"/>
    </row>
    <row r="14" spans="1:22" x14ac:dyDescent="0.3">
      <c r="A14" s="6" t="s">
        <v>2</v>
      </c>
      <c r="B14" s="39"/>
      <c r="C14" s="56">
        <v>6428.76</v>
      </c>
      <c r="D14" s="56">
        <v>5918.9849999999997</v>
      </c>
      <c r="E14" s="56">
        <v>6057.6149999999998</v>
      </c>
      <c r="F14" s="56">
        <v>5800.1080000000002</v>
      </c>
      <c r="G14" s="56">
        <v>5994.2340000000004</v>
      </c>
      <c r="H14" s="56">
        <v>7745.2030000000004</v>
      </c>
      <c r="I14" s="80">
        <v>7487.7389999999996</v>
      </c>
      <c r="J14" s="56">
        <v>8064.8149999999996</v>
      </c>
      <c r="K14" s="56">
        <v>7944.4440000000004</v>
      </c>
      <c r="L14" s="56">
        <v>7875.9930000000004</v>
      </c>
      <c r="M14" s="56">
        <v>8104.0680000000002</v>
      </c>
      <c r="N14" s="56">
        <v>7607.3919999999998</v>
      </c>
      <c r="O14" s="56">
        <v>7471.4059999999999</v>
      </c>
      <c r="P14" s="4"/>
      <c r="Q14" s="23" t="s">
        <v>24</v>
      </c>
      <c r="R14" s="27"/>
      <c r="S14" s="27"/>
      <c r="T14" s="27"/>
      <c r="U14" s="27"/>
    </row>
    <row r="15" spans="1:22" ht="7.5" customHeight="1" x14ac:dyDescent="0.3">
      <c r="A15" s="25"/>
      <c r="B15" s="39"/>
      <c r="C15" s="78"/>
      <c r="D15" s="78"/>
      <c r="E15" s="78"/>
      <c r="F15" s="78"/>
      <c r="G15" s="78"/>
      <c r="H15" s="78"/>
      <c r="I15" s="57"/>
      <c r="J15" s="57"/>
      <c r="K15" s="57"/>
      <c r="L15" s="57"/>
      <c r="M15" s="57"/>
      <c r="N15" s="57"/>
      <c r="O15" s="57"/>
      <c r="P15" s="40"/>
      <c r="Q15" s="8"/>
      <c r="R15" s="21"/>
      <c r="S15" s="28"/>
    </row>
    <row r="16" spans="1:22" x14ac:dyDescent="0.3">
      <c r="A16" s="25" t="s">
        <v>17</v>
      </c>
      <c r="B16" s="39"/>
      <c r="C16" s="56">
        <v>6290.3209999999999</v>
      </c>
      <c r="D16" s="56">
        <v>5788.3029999999999</v>
      </c>
      <c r="E16" s="56">
        <v>5921.42</v>
      </c>
      <c r="F16" s="56">
        <v>5664.6970000000001</v>
      </c>
      <c r="G16" s="56">
        <v>5842.4409999999998</v>
      </c>
      <c r="H16" s="56">
        <v>7567.76</v>
      </c>
      <c r="I16" s="58">
        <v>7309.9229999999998</v>
      </c>
      <c r="J16" s="58">
        <v>7878.5510000000004</v>
      </c>
      <c r="K16" s="58">
        <v>7774.4489999999996</v>
      </c>
      <c r="L16" s="58">
        <v>7694.6610000000001</v>
      </c>
      <c r="M16" s="83">
        <v>7922.2309999999998</v>
      </c>
      <c r="N16" s="58">
        <v>7422.5680000000002</v>
      </c>
      <c r="O16" s="58">
        <v>7282.2610000000004</v>
      </c>
      <c r="P16" s="40"/>
      <c r="Q16" s="8" t="s">
        <v>25</v>
      </c>
      <c r="R16" s="27"/>
      <c r="S16" s="27"/>
      <c r="T16" s="27"/>
      <c r="U16" s="27"/>
    </row>
    <row r="17" spans="1:21" ht="15.75" customHeight="1" x14ac:dyDescent="0.3">
      <c r="A17" s="33" t="s">
        <v>76</v>
      </c>
      <c r="B17" s="26" t="s">
        <v>57</v>
      </c>
      <c r="C17" s="56">
        <v>4687.6499999999996</v>
      </c>
      <c r="D17" s="56">
        <v>4337.433</v>
      </c>
      <c r="E17" s="56">
        <v>4401.3879999999999</v>
      </c>
      <c r="F17" s="56">
        <v>3715.9850000000001</v>
      </c>
      <c r="G17" s="56">
        <v>4254.8280000000004</v>
      </c>
      <c r="H17" s="56">
        <v>5949.7979999999998</v>
      </c>
      <c r="I17" s="56">
        <v>5564.0879999999997</v>
      </c>
      <c r="J17" s="56">
        <v>6160.2939999999999</v>
      </c>
      <c r="K17" s="56">
        <v>5996.3509999999997</v>
      </c>
      <c r="L17" s="56">
        <v>6041.0389999999998</v>
      </c>
      <c r="M17" s="56">
        <v>6041.0079999999998</v>
      </c>
      <c r="N17" s="56">
        <v>5563.3220000000001</v>
      </c>
      <c r="O17" s="56">
        <v>5598.3559999999998</v>
      </c>
      <c r="P17" s="4" t="s">
        <v>57</v>
      </c>
      <c r="Q17" s="34" t="s">
        <v>49</v>
      </c>
      <c r="R17" s="21"/>
      <c r="S17" s="28"/>
    </row>
    <row r="18" spans="1:21" ht="15.6" customHeight="1" x14ac:dyDescent="0.3">
      <c r="A18" s="25" t="s">
        <v>59</v>
      </c>
      <c r="B18" s="26" t="s">
        <v>57</v>
      </c>
      <c r="C18" s="56">
        <v>446.00200000000001</v>
      </c>
      <c r="D18" s="56">
        <v>362.024</v>
      </c>
      <c r="E18" s="56">
        <v>426.54500000000002</v>
      </c>
      <c r="F18" s="56">
        <v>470.274</v>
      </c>
      <c r="G18" s="56">
        <v>525.55700000000002</v>
      </c>
      <c r="H18" s="56">
        <v>368.84199999999998</v>
      </c>
      <c r="I18" s="56">
        <v>493.24400000000003</v>
      </c>
      <c r="J18" s="56">
        <v>558.08900000000006</v>
      </c>
      <c r="K18" s="56">
        <v>586.298</v>
      </c>
      <c r="L18" s="56">
        <v>488.53899999999999</v>
      </c>
      <c r="M18" s="56">
        <v>634.404</v>
      </c>
      <c r="N18" s="56">
        <v>634.899</v>
      </c>
      <c r="O18" s="56">
        <v>549.29700000000003</v>
      </c>
      <c r="P18" s="4" t="s">
        <v>57</v>
      </c>
      <c r="Q18" s="24" t="s">
        <v>60</v>
      </c>
      <c r="R18" s="21"/>
      <c r="S18" s="28"/>
    </row>
    <row r="19" spans="1:21" x14ac:dyDescent="0.3">
      <c r="A19" s="25" t="s">
        <v>3</v>
      </c>
      <c r="B19" s="26" t="s">
        <v>57</v>
      </c>
      <c r="C19" s="56">
        <v>794.82399999999996</v>
      </c>
      <c r="D19" s="56">
        <v>706.54399999999998</v>
      </c>
      <c r="E19" s="56">
        <v>856.14</v>
      </c>
      <c r="F19" s="56">
        <v>1055.6089999999999</v>
      </c>
      <c r="G19" s="56">
        <v>808.00800000000004</v>
      </c>
      <c r="H19" s="56">
        <v>916.16800000000001</v>
      </c>
      <c r="I19" s="56">
        <v>995.32500000000005</v>
      </c>
      <c r="J19" s="56">
        <v>913.601</v>
      </c>
      <c r="K19" s="56">
        <v>990.07399999999996</v>
      </c>
      <c r="L19" s="56">
        <v>976.82</v>
      </c>
      <c r="M19" s="56">
        <v>1040.704</v>
      </c>
      <c r="N19" s="56">
        <v>1019.3390000000001</v>
      </c>
      <c r="O19" s="56">
        <v>935.66899999999998</v>
      </c>
      <c r="P19" s="4" t="s">
        <v>57</v>
      </c>
      <c r="Q19" s="24" t="s">
        <v>26</v>
      </c>
      <c r="R19" s="21"/>
      <c r="S19" s="28"/>
    </row>
    <row r="20" spans="1:21" ht="17.399999999999999" customHeight="1" x14ac:dyDescent="0.3">
      <c r="A20" s="25" t="s">
        <v>68</v>
      </c>
      <c r="B20" s="26" t="s">
        <v>57</v>
      </c>
      <c r="C20" s="56">
        <v>361.58100000000002</v>
      </c>
      <c r="D20" s="56">
        <v>382.30200000000002</v>
      </c>
      <c r="E20" s="56">
        <v>237.34700000000001</v>
      </c>
      <c r="F20" s="56">
        <v>422.56299999999999</v>
      </c>
      <c r="G20" s="56">
        <v>254.34100000000001</v>
      </c>
      <c r="H20" s="56">
        <v>332.71600000000001</v>
      </c>
      <c r="I20" s="56">
        <v>257.303</v>
      </c>
      <c r="J20" s="56">
        <v>246.53899999999999</v>
      </c>
      <c r="K20" s="56">
        <v>201.99100000000001</v>
      </c>
      <c r="L20" s="56">
        <v>188.26300000000001</v>
      </c>
      <c r="M20" s="56">
        <v>206.32</v>
      </c>
      <c r="N20" s="56">
        <v>205.291</v>
      </c>
      <c r="O20" s="56">
        <v>198.93799999999999</v>
      </c>
      <c r="P20" s="4" t="s">
        <v>57</v>
      </c>
      <c r="Q20" s="24" t="s">
        <v>69</v>
      </c>
      <c r="R20" s="21"/>
      <c r="S20" s="28"/>
    </row>
    <row r="21" spans="1:21" ht="6.75" customHeight="1" x14ac:dyDescent="0.3">
      <c r="A21" s="25"/>
      <c r="B21" s="39"/>
      <c r="C21" s="78"/>
      <c r="D21" s="78"/>
      <c r="E21" s="78"/>
      <c r="F21" s="78"/>
      <c r="G21" s="78"/>
      <c r="H21" s="78"/>
      <c r="I21" s="56"/>
      <c r="J21" s="56"/>
      <c r="K21" s="56"/>
      <c r="L21" s="56"/>
      <c r="M21" s="56"/>
      <c r="N21" s="56"/>
      <c r="O21" s="56"/>
      <c r="P21" s="41"/>
      <c r="Q21" s="8"/>
      <c r="R21" s="21"/>
      <c r="S21" s="28"/>
    </row>
    <row r="22" spans="1:21" ht="17.25" customHeight="1" x14ac:dyDescent="0.3">
      <c r="A22" s="25" t="s">
        <v>4</v>
      </c>
      <c r="B22" s="39"/>
      <c r="C22" s="56">
        <v>138.46700000000001</v>
      </c>
      <c r="D22" s="56">
        <v>130.68199999999999</v>
      </c>
      <c r="E22" s="56">
        <v>136.19499999999999</v>
      </c>
      <c r="F22" s="56">
        <v>135.411</v>
      </c>
      <c r="G22" s="56">
        <v>151.79300000000001</v>
      </c>
      <c r="H22" s="56">
        <v>177.44300000000001</v>
      </c>
      <c r="I22" s="56">
        <v>177.80699999999999</v>
      </c>
      <c r="J22" s="56">
        <v>186.291</v>
      </c>
      <c r="K22" s="56">
        <v>169.995</v>
      </c>
      <c r="L22" s="56">
        <v>181.33199999999999</v>
      </c>
      <c r="M22" s="56">
        <v>181.83699999999999</v>
      </c>
      <c r="N22" s="56">
        <v>184.80600000000001</v>
      </c>
      <c r="O22" s="56">
        <v>189.14500000000001</v>
      </c>
      <c r="P22" s="41"/>
      <c r="Q22" s="24" t="s">
        <v>27</v>
      </c>
      <c r="R22" s="27"/>
      <c r="S22" s="27"/>
      <c r="T22" s="27"/>
      <c r="U22" s="27"/>
    </row>
    <row r="23" spans="1:21" x14ac:dyDescent="0.3">
      <c r="A23" s="25" t="s">
        <v>5</v>
      </c>
      <c r="B23" s="26" t="s">
        <v>39</v>
      </c>
      <c r="C23" s="56">
        <v>134.76400000000001</v>
      </c>
      <c r="D23" s="56">
        <v>127.428</v>
      </c>
      <c r="E23" s="78">
        <v>134.82</v>
      </c>
      <c r="F23" s="56">
        <v>133.756</v>
      </c>
      <c r="G23" s="56">
        <v>149.38</v>
      </c>
      <c r="H23" s="56">
        <v>174.18799999999999</v>
      </c>
      <c r="I23" s="56">
        <v>174.18799999999999</v>
      </c>
      <c r="J23" s="56">
        <v>182.476</v>
      </c>
      <c r="K23" s="56">
        <v>166.292</v>
      </c>
      <c r="L23" s="56">
        <v>179.34</v>
      </c>
      <c r="M23" s="56">
        <v>179.2</v>
      </c>
      <c r="N23" s="56">
        <v>181.608</v>
      </c>
      <c r="O23" s="56">
        <v>186.452</v>
      </c>
      <c r="P23" s="4" t="s">
        <v>39</v>
      </c>
      <c r="Q23" s="24" t="s">
        <v>28</v>
      </c>
      <c r="R23" s="27"/>
      <c r="S23" s="28"/>
    </row>
    <row r="24" spans="1:21" x14ac:dyDescent="0.3">
      <c r="A24" s="25" t="s">
        <v>74</v>
      </c>
      <c r="B24" s="26" t="s">
        <v>39</v>
      </c>
      <c r="C24" s="56">
        <v>3.7029999999999998</v>
      </c>
      <c r="D24" s="56">
        <v>3.254</v>
      </c>
      <c r="E24" s="81">
        <v>1.375</v>
      </c>
      <c r="F24" s="56">
        <v>1.655</v>
      </c>
      <c r="G24" s="56">
        <v>2.4129999999999998</v>
      </c>
      <c r="H24" s="56">
        <v>3.2250000000000001</v>
      </c>
      <c r="I24" s="56">
        <v>3.6190000000000002</v>
      </c>
      <c r="J24" s="56">
        <v>3.8149999999999999</v>
      </c>
      <c r="K24" s="56">
        <v>3.7029999999999998</v>
      </c>
      <c r="L24" s="56">
        <v>1.964</v>
      </c>
      <c r="M24" s="56">
        <v>2.637</v>
      </c>
      <c r="N24" s="56">
        <v>3.198</v>
      </c>
      <c r="O24" s="56">
        <v>2.6930000000000001</v>
      </c>
      <c r="P24" s="4" t="s">
        <v>39</v>
      </c>
      <c r="Q24" s="24" t="s">
        <v>61</v>
      </c>
      <c r="R24" s="21"/>
      <c r="S24" s="28"/>
    </row>
    <row r="25" spans="1:21" x14ac:dyDescent="0.3">
      <c r="A25" s="25" t="s">
        <v>6</v>
      </c>
      <c r="B25" s="39"/>
      <c r="C25" s="78"/>
      <c r="D25" s="78"/>
      <c r="E25" s="78"/>
      <c r="F25" s="78"/>
      <c r="G25" s="78"/>
      <c r="H25" s="78"/>
      <c r="P25" s="41"/>
      <c r="Q25" s="24"/>
      <c r="R25" s="21"/>
      <c r="S25" s="28"/>
    </row>
    <row r="26" spans="1:21" ht="15.75" customHeight="1" x14ac:dyDescent="0.3">
      <c r="A26" s="6" t="s">
        <v>7</v>
      </c>
      <c r="B26" s="42"/>
      <c r="C26" s="82">
        <v>132.15799999999999</v>
      </c>
      <c r="D26" s="82">
        <v>46.755000000000003</v>
      </c>
      <c r="E26" s="56">
        <v>69.784000000000006</v>
      </c>
      <c r="F26" s="82">
        <v>89.805999999999997</v>
      </c>
      <c r="G26" s="56">
        <v>64.304000000000002</v>
      </c>
      <c r="H26" s="82">
        <v>108.083</v>
      </c>
      <c r="I26" s="56">
        <v>147.56700000000001</v>
      </c>
      <c r="J26" s="56">
        <v>171.50800000000001</v>
      </c>
      <c r="K26" s="56">
        <v>181.40700000000001</v>
      </c>
      <c r="L26" s="56">
        <v>144.97499999999999</v>
      </c>
      <c r="M26" s="56">
        <v>192.67699999999999</v>
      </c>
      <c r="N26" s="56">
        <v>194.34800000000001</v>
      </c>
      <c r="O26" s="56">
        <v>153.79300000000001</v>
      </c>
      <c r="P26" s="25"/>
      <c r="Q26" s="23" t="s">
        <v>29</v>
      </c>
      <c r="R26" s="27"/>
      <c r="S26" s="27"/>
      <c r="T26" s="27"/>
      <c r="U26" s="27"/>
    </row>
    <row r="27" spans="1:21" ht="6" customHeight="1" x14ac:dyDescent="0.3">
      <c r="A27" s="25"/>
      <c r="B27" s="39"/>
      <c r="C27" s="78"/>
      <c r="D27" s="78"/>
      <c r="E27" s="78"/>
      <c r="F27" s="78"/>
      <c r="G27" s="78"/>
      <c r="H27" s="78"/>
      <c r="P27" s="41"/>
      <c r="Q27" s="8"/>
      <c r="R27" s="21"/>
      <c r="S27" s="28"/>
    </row>
    <row r="28" spans="1:21" ht="16.5" customHeight="1" x14ac:dyDescent="0.3">
      <c r="A28" s="25" t="s">
        <v>8</v>
      </c>
      <c r="B28" s="26" t="s">
        <v>38</v>
      </c>
      <c r="C28" s="56">
        <v>132.15799999999999</v>
      </c>
      <c r="D28" s="56">
        <v>46.755000000000003</v>
      </c>
      <c r="E28" s="56">
        <v>69.784000000000006</v>
      </c>
      <c r="F28" s="56">
        <v>89.8</v>
      </c>
      <c r="G28" s="56">
        <v>64.3</v>
      </c>
      <c r="H28" s="56">
        <v>57.531999999999996</v>
      </c>
      <c r="I28" s="56">
        <v>82.117000000000004</v>
      </c>
      <c r="J28" s="56">
        <v>97.13</v>
      </c>
      <c r="K28" s="56">
        <v>104.551</v>
      </c>
      <c r="L28" s="56">
        <v>72.033000000000001</v>
      </c>
      <c r="M28" s="56">
        <v>119.735</v>
      </c>
      <c r="N28" s="56">
        <v>118.10299999999999</v>
      </c>
      <c r="O28" s="56">
        <v>77.548000000000002</v>
      </c>
      <c r="P28" s="4" t="s">
        <v>38</v>
      </c>
      <c r="Q28" s="8" t="s">
        <v>30</v>
      </c>
      <c r="R28" s="21"/>
      <c r="S28" s="28"/>
    </row>
    <row r="29" spans="1:21" x14ac:dyDescent="0.3">
      <c r="A29" s="64" t="s">
        <v>92</v>
      </c>
      <c r="B29" s="26" t="s">
        <v>38</v>
      </c>
      <c r="C29" s="79"/>
      <c r="D29" s="79"/>
      <c r="E29" s="78"/>
      <c r="F29" s="79"/>
      <c r="G29" s="79"/>
      <c r="H29" s="56">
        <v>50.552</v>
      </c>
      <c r="I29" s="56">
        <v>65.45</v>
      </c>
      <c r="J29" s="56">
        <v>74.379000000000005</v>
      </c>
      <c r="K29" s="56">
        <v>76.856999999999999</v>
      </c>
      <c r="L29" s="56">
        <v>72.941999999999993</v>
      </c>
      <c r="M29" s="56">
        <v>72.941999999999993</v>
      </c>
      <c r="N29" s="56">
        <v>76.245000000000005</v>
      </c>
      <c r="O29" s="56">
        <v>76.344999999999999</v>
      </c>
      <c r="P29" s="41"/>
      <c r="Q29" s="8" t="s">
        <v>91</v>
      </c>
      <c r="R29" s="21"/>
      <c r="S29" s="28"/>
    </row>
    <row r="30" spans="1:21" ht="26.25" customHeight="1" x14ac:dyDescent="0.3">
      <c r="A30" s="6" t="s">
        <v>18</v>
      </c>
      <c r="B30" s="26"/>
      <c r="C30" s="79"/>
      <c r="D30" s="79"/>
      <c r="E30" s="78"/>
      <c r="F30" s="79"/>
      <c r="G30" s="79"/>
      <c r="H30" s="79"/>
      <c r="I30" s="56"/>
      <c r="J30" s="56"/>
      <c r="K30" s="56"/>
      <c r="L30" s="56"/>
      <c r="M30" s="56"/>
      <c r="N30" s="56"/>
      <c r="O30" s="56"/>
      <c r="P30" s="4"/>
      <c r="Q30" s="23" t="s">
        <v>31</v>
      </c>
      <c r="R30" s="21"/>
      <c r="S30" s="28"/>
    </row>
    <row r="31" spans="1:21" ht="7.5" customHeight="1" x14ac:dyDescent="0.3">
      <c r="A31" s="25"/>
      <c r="B31" s="39"/>
      <c r="C31" s="78"/>
      <c r="D31" s="78"/>
      <c r="E31" s="78"/>
      <c r="F31" s="78"/>
      <c r="G31" s="78"/>
      <c r="H31" s="78"/>
      <c r="P31" s="41"/>
      <c r="Q31" s="8"/>
      <c r="R31" s="21"/>
      <c r="S31" s="28"/>
    </row>
    <row r="32" spans="1:21" ht="15.75" customHeight="1" x14ac:dyDescent="0.3">
      <c r="A32" s="6" t="s">
        <v>9</v>
      </c>
      <c r="B32" s="39"/>
      <c r="C32" s="56">
        <f t="shared" ref="C32:O32" si="2">+C34+C35+C36</f>
        <v>1078.259</v>
      </c>
      <c r="D32" s="56">
        <f t="shared" si="2"/>
        <v>1095.501</v>
      </c>
      <c r="E32" s="56">
        <f t="shared" si="2"/>
        <v>1061.0139999999999</v>
      </c>
      <c r="F32" s="56">
        <f t="shared" si="2"/>
        <v>1072.3710000000001</v>
      </c>
      <c r="G32" s="56">
        <f t="shared" si="2"/>
        <v>1056.7629999999999</v>
      </c>
      <c r="H32" s="56">
        <f t="shared" si="2"/>
        <v>1125.924</v>
      </c>
      <c r="I32" s="56">
        <f t="shared" si="2"/>
        <v>1052.788</v>
      </c>
      <c r="J32" s="56">
        <f t="shared" si="2"/>
        <v>867.447</v>
      </c>
      <c r="K32" s="56">
        <f t="shared" si="2"/>
        <v>970.71100000000001</v>
      </c>
      <c r="L32" s="56">
        <f t="shared" si="2"/>
        <v>993.24299999999994</v>
      </c>
      <c r="M32" s="56">
        <f t="shared" si="2"/>
        <v>838.84399999999994</v>
      </c>
      <c r="N32" s="56">
        <f t="shared" si="2"/>
        <v>993.15499999999997</v>
      </c>
      <c r="O32" s="56">
        <f t="shared" si="2"/>
        <v>946.64599999999996</v>
      </c>
      <c r="P32" s="41"/>
      <c r="Q32" s="23" t="s">
        <v>32</v>
      </c>
      <c r="R32" s="27"/>
      <c r="S32" s="27"/>
      <c r="T32" s="27"/>
      <c r="U32" s="27"/>
    </row>
    <row r="33" spans="1:21" ht="6.75" customHeight="1" x14ac:dyDescent="0.3">
      <c r="A33" s="25"/>
      <c r="B33" s="26"/>
      <c r="C33" s="79"/>
      <c r="D33" s="79"/>
      <c r="E33" s="78"/>
      <c r="F33" s="79"/>
      <c r="G33" s="79"/>
      <c r="H33" s="79"/>
      <c r="P33" s="4"/>
      <c r="Q33" s="8"/>
      <c r="R33" s="21"/>
      <c r="S33" s="28"/>
    </row>
    <row r="34" spans="1:21" ht="15" customHeight="1" x14ac:dyDescent="0.3">
      <c r="A34" s="25" t="s">
        <v>10</v>
      </c>
      <c r="B34" s="26" t="s">
        <v>39</v>
      </c>
      <c r="C34" s="56">
        <v>567.952</v>
      </c>
      <c r="D34" s="56">
        <v>562.1</v>
      </c>
      <c r="E34" s="56">
        <v>542.13599999999997</v>
      </c>
      <c r="F34" s="56">
        <v>538.74800000000005</v>
      </c>
      <c r="G34" s="56">
        <v>549.33199999999999</v>
      </c>
      <c r="H34" s="56">
        <v>570.75199999999995</v>
      </c>
      <c r="I34" s="56">
        <v>533.37199999999996</v>
      </c>
      <c r="J34" s="56">
        <v>523.12400000000002</v>
      </c>
      <c r="K34" s="56">
        <v>511.084</v>
      </c>
      <c r="L34" s="56">
        <v>487.9</v>
      </c>
      <c r="M34" s="56">
        <v>472.892</v>
      </c>
      <c r="N34" s="56">
        <v>468.97199999999998</v>
      </c>
      <c r="O34" s="56">
        <v>439.65600000000001</v>
      </c>
      <c r="P34" s="4" t="s">
        <v>39</v>
      </c>
      <c r="Q34" s="8" t="s">
        <v>33</v>
      </c>
      <c r="R34" s="21"/>
      <c r="S34" s="28"/>
    </row>
    <row r="35" spans="1:21" ht="16.5" customHeight="1" x14ac:dyDescent="0.3">
      <c r="A35" s="25" t="s">
        <v>11</v>
      </c>
      <c r="B35" s="26" t="s">
        <v>58</v>
      </c>
      <c r="C35" s="56">
        <v>174.381</v>
      </c>
      <c r="D35" s="56">
        <v>160.50800000000001</v>
      </c>
      <c r="E35" s="56">
        <v>158.858</v>
      </c>
      <c r="F35" s="56">
        <v>161.465</v>
      </c>
      <c r="G35" s="56">
        <v>168.49799999999999</v>
      </c>
      <c r="H35" s="56">
        <v>166.505</v>
      </c>
      <c r="I35" s="56">
        <v>160.57300000000001</v>
      </c>
      <c r="J35" s="56">
        <v>140.82300000000001</v>
      </c>
      <c r="K35" s="56">
        <v>145.06399999999999</v>
      </c>
      <c r="L35" s="56">
        <v>152.83099999999999</v>
      </c>
      <c r="M35" s="56">
        <v>134.66800000000001</v>
      </c>
      <c r="N35" s="56">
        <v>141.68199999999999</v>
      </c>
      <c r="O35" s="56">
        <v>128.65600000000001</v>
      </c>
      <c r="P35" s="4" t="s">
        <v>58</v>
      </c>
      <c r="Q35" s="8" t="s">
        <v>34</v>
      </c>
      <c r="R35" s="21"/>
      <c r="S35" s="28"/>
    </row>
    <row r="36" spans="1:21" x14ac:dyDescent="0.3">
      <c r="A36" s="25" t="s">
        <v>12</v>
      </c>
      <c r="B36" s="26" t="s">
        <v>97</v>
      </c>
      <c r="C36" s="56">
        <v>335.92599999999999</v>
      </c>
      <c r="D36" s="56">
        <v>372.89299999999997</v>
      </c>
      <c r="E36" s="56">
        <v>360.02</v>
      </c>
      <c r="F36" s="56">
        <v>372.15800000000002</v>
      </c>
      <c r="G36" s="56">
        <v>338.93299999999999</v>
      </c>
      <c r="H36" s="56">
        <v>388.66699999999997</v>
      </c>
      <c r="I36" s="85">
        <v>358.84300000000002</v>
      </c>
      <c r="J36" s="56">
        <v>203.5</v>
      </c>
      <c r="K36" s="56">
        <v>314.56299999999999</v>
      </c>
      <c r="L36" s="84">
        <v>352.512</v>
      </c>
      <c r="M36" s="56">
        <v>231.28399999999999</v>
      </c>
      <c r="N36" s="56">
        <v>382.50099999999998</v>
      </c>
      <c r="O36" s="56">
        <v>378.334</v>
      </c>
      <c r="P36" s="4" t="s">
        <v>97</v>
      </c>
      <c r="Q36" s="8" t="s">
        <v>50</v>
      </c>
      <c r="R36" s="21"/>
      <c r="S36" s="28"/>
    </row>
    <row r="37" spans="1:21" ht="6.75" customHeight="1" x14ac:dyDescent="0.3">
      <c r="A37" s="25"/>
      <c r="B37" s="39"/>
      <c r="C37" s="78"/>
      <c r="D37" s="78"/>
      <c r="E37" s="78"/>
      <c r="F37" s="78"/>
      <c r="G37" s="78"/>
      <c r="P37" s="41"/>
      <c r="Q37" s="8"/>
      <c r="R37" s="21"/>
      <c r="S37" s="28"/>
    </row>
    <row r="38" spans="1:21" ht="26.25" customHeight="1" x14ac:dyDescent="0.3">
      <c r="A38" s="6" t="s">
        <v>19</v>
      </c>
      <c r="B38" s="26"/>
      <c r="C38" s="56">
        <v>-3744.2</v>
      </c>
      <c r="D38" s="56">
        <v>-3882.3</v>
      </c>
      <c r="E38" s="56">
        <v>-3778.2</v>
      </c>
      <c r="F38" s="56">
        <v>-4055.7</v>
      </c>
      <c r="G38" s="56">
        <v>-3720</v>
      </c>
      <c r="H38" s="56">
        <v>-3747.9</v>
      </c>
      <c r="I38" s="85">
        <v>-3722.2</v>
      </c>
      <c r="J38" s="56">
        <v>-3499.9</v>
      </c>
      <c r="K38" s="56">
        <v>-3851</v>
      </c>
      <c r="L38" s="56">
        <v>-4193.2</v>
      </c>
      <c r="M38" s="56">
        <v>-4453.3</v>
      </c>
      <c r="N38" s="56">
        <v>-4208.3</v>
      </c>
      <c r="O38" s="56">
        <v>-4497.3</v>
      </c>
      <c r="P38" s="4"/>
      <c r="Q38" s="23" t="s">
        <v>35</v>
      </c>
      <c r="R38" s="21"/>
      <c r="S38" s="28"/>
    </row>
    <row r="39" spans="1:21" ht="6.75" customHeight="1" x14ac:dyDescent="0.3">
      <c r="A39" s="25"/>
      <c r="B39" s="26"/>
      <c r="C39" s="79"/>
      <c r="D39" s="79"/>
      <c r="E39" s="78"/>
      <c r="F39" s="79"/>
      <c r="G39" s="79"/>
      <c r="H39" s="79"/>
      <c r="P39" s="4"/>
      <c r="Q39" s="8"/>
      <c r="R39" s="21"/>
      <c r="S39" s="28"/>
    </row>
    <row r="40" spans="1:21" ht="15" customHeight="1" x14ac:dyDescent="0.3">
      <c r="A40" s="25" t="s">
        <v>13</v>
      </c>
      <c r="B40" s="26" t="s">
        <v>38</v>
      </c>
      <c r="C40" s="56">
        <v>-3744.2</v>
      </c>
      <c r="D40" s="56">
        <v>-3882.3</v>
      </c>
      <c r="E40" s="56">
        <v>-3778.2</v>
      </c>
      <c r="F40" s="56">
        <v>-4055.7</v>
      </c>
      <c r="G40" s="56">
        <v>-3720</v>
      </c>
      <c r="H40" s="60">
        <v>-3747.9</v>
      </c>
      <c r="I40" s="86">
        <v>-3722.2</v>
      </c>
      <c r="J40" s="60">
        <v>-3499.9</v>
      </c>
      <c r="K40" s="60">
        <v>-3851</v>
      </c>
      <c r="L40" s="60">
        <v>-4193.2</v>
      </c>
      <c r="M40" s="60">
        <v>-4453.3</v>
      </c>
      <c r="N40" s="60">
        <v>-4208.3</v>
      </c>
      <c r="O40" s="60">
        <v>-4497.3</v>
      </c>
      <c r="P40" s="4" t="s">
        <v>38</v>
      </c>
      <c r="Q40" s="8" t="s">
        <v>36</v>
      </c>
      <c r="R40" s="27"/>
      <c r="S40" s="27"/>
      <c r="T40" s="27"/>
      <c r="U40" s="27"/>
    </row>
    <row r="41" spans="1:21" ht="5.25" customHeight="1" x14ac:dyDescent="0.3">
      <c r="A41" s="25"/>
      <c r="B41" s="26"/>
      <c r="C41" s="79"/>
      <c r="D41" s="79"/>
      <c r="E41" s="78"/>
      <c r="F41" s="79"/>
      <c r="G41" s="79"/>
      <c r="H41" s="79"/>
      <c r="P41" s="4"/>
      <c r="Q41" s="8"/>
      <c r="R41" s="21"/>
      <c r="S41" s="28"/>
    </row>
    <row r="42" spans="1:21" x14ac:dyDescent="0.3">
      <c r="A42" s="6" t="s">
        <v>14</v>
      </c>
      <c r="B42" s="26"/>
      <c r="C42" s="56">
        <v>438.76</v>
      </c>
      <c r="D42" s="56">
        <v>429.94</v>
      </c>
      <c r="E42" s="78">
        <v>425.46</v>
      </c>
      <c r="F42" s="78">
        <v>394.2</v>
      </c>
      <c r="G42" s="56">
        <v>387.04399999999998</v>
      </c>
      <c r="H42" s="56">
        <v>379.23200000000003</v>
      </c>
      <c r="I42" s="56">
        <v>379.4</v>
      </c>
      <c r="J42" s="56">
        <v>369.964</v>
      </c>
      <c r="K42" s="56">
        <v>391.928</v>
      </c>
      <c r="L42" s="56">
        <v>415.68700000000001</v>
      </c>
      <c r="M42" s="56">
        <v>390.80799999999999</v>
      </c>
      <c r="N42" s="56">
        <v>379.65100000000001</v>
      </c>
      <c r="O42" s="56">
        <v>375.59100000000001</v>
      </c>
      <c r="P42" s="4"/>
      <c r="Q42" s="23" t="s">
        <v>37</v>
      </c>
      <c r="R42" s="27"/>
      <c r="S42" s="27"/>
      <c r="T42" s="27"/>
      <c r="U42" s="27"/>
    </row>
    <row r="43" spans="1:21" ht="6" customHeight="1" x14ac:dyDescent="0.3">
      <c r="A43" s="25"/>
      <c r="B43" s="26"/>
      <c r="C43" s="79"/>
      <c r="D43" s="79"/>
      <c r="E43" s="78"/>
      <c r="F43" s="79"/>
      <c r="G43" s="79"/>
      <c r="H43" s="79"/>
      <c r="P43" s="4"/>
      <c r="Q43" s="8"/>
      <c r="R43" s="21"/>
      <c r="S43" s="28"/>
    </row>
    <row r="44" spans="1:21" ht="15" customHeight="1" x14ac:dyDescent="0.3">
      <c r="A44" s="25" t="s">
        <v>15</v>
      </c>
      <c r="B44" s="26" t="s">
        <v>39</v>
      </c>
      <c r="C44" s="56">
        <v>347.31200000000001</v>
      </c>
      <c r="D44" s="56">
        <v>339.86399999999998</v>
      </c>
      <c r="E44" s="56">
        <v>332.72399999999999</v>
      </c>
      <c r="F44" s="56">
        <v>322.2</v>
      </c>
      <c r="G44" s="56">
        <v>314.86</v>
      </c>
      <c r="H44" s="78">
        <v>304.2</v>
      </c>
      <c r="I44" s="56">
        <v>299.34800000000001</v>
      </c>
      <c r="J44" s="56">
        <v>293.10399999999998</v>
      </c>
      <c r="K44" s="56">
        <v>287.67200000000003</v>
      </c>
      <c r="L44" s="56">
        <v>286.44</v>
      </c>
      <c r="M44" s="56">
        <v>284.84399999999999</v>
      </c>
      <c r="N44" s="56">
        <v>280.72800000000001</v>
      </c>
      <c r="O44" s="56">
        <v>276.83600000000001</v>
      </c>
      <c r="P44" s="4" t="s">
        <v>39</v>
      </c>
      <c r="Q44" s="8" t="s">
        <v>51</v>
      </c>
      <c r="R44" s="21"/>
      <c r="S44" s="28"/>
    </row>
    <row r="45" spans="1:21" ht="16.5" customHeight="1" x14ac:dyDescent="0.3">
      <c r="A45" s="25" t="s">
        <v>16</v>
      </c>
      <c r="B45" s="26" t="s">
        <v>58</v>
      </c>
      <c r="C45" s="56">
        <v>91.475999999999999</v>
      </c>
      <c r="D45" s="56">
        <v>90.075999999999993</v>
      </c>
      <c r="E45" s="56">
        <v>92.736000000000004</v>
      </c>
      <c r="F45" s="56">
        <v>71.400000000000006</v>
      </c>
      <c r="G45" s="56">
        <v>72.183999999999997</v>
      </c>
      <c r="H45" s="56">
        <v>75.012</v>
      </c>
      <c r="I45" s="56">
        <v>80.052000000000007</v>
      </c>
      <c r="J45" s="56">
        <v>76.831999999999994</v>
      </c>
      <c r="K45" s="56">
        <v>104.22799999999999</v>
      </c>
      <c r="L45" s="56">
        <v>129.24700000000001</v>
      </c>
      <c r="M45" s="56">
        <v>105.964</v>
      </c>
      <c r="N45" s="56">
        <v>98.894999999999996</v>
      </c>
      <c r="O45" s="56">
        <v>98.754999999999995</v>
      </c>
      <c r="P45" s="4" t="s">
        <v>58</v>
      </c>
      <c r="Q45" s="8" t="s">
        <v>52</v>
      </c>
      <c r="R45" s="21"/>
      <c r="S45" s="28"/>
    </row>
    <row r="46" spans="1:21" ht="4.5" customHeight="1" x14ac:dyDescent="0.3">
      <c r="A46" s="12"/>
      <c r="B46" s="9"/>
      <c r="C46" s="9"/>
      <c r="D46" s="9"/>
      <c r="E46" s="9"/>
      <c r="F46" s="9"/>
      <c r="G46" s="9"/>
      <c r="H46" s="9"/>
      <c r="I46" s="13"/>
      <c r="J46" s="13"/>
      <c r="K46" s="13"/>
      <c r="L46" s="13"/>
      <c r="M46" s="13"/>
      <c r="N46" s="13"/>
      <c r="O46" s="13"/>
      <c r="P46" s="9"/>
      <c r="Q46" s="11"/>
    </row>
    <row r="47" spans="1:21" x14ac:dyDescent="0.3">
      <c r="A47" s="14" t="s">
        <v>40</v>
      </c>
      <c r="B47" s="9"/>
      <c r="C47" s="9"/>
      <c r="D47" s="9"/>
      <c r="E47" s="9"/>
      <c r="F47" s="9"/>
      <c r="G47" s="9"/>
      <c r="H47" s="9"/>
      <c r="I47" s="13"/>
      <c r="J47" s="13"/>
      <c r="K47" s="13"/>
      <c r="L47" s="13"/>
      <c r="M47" s="13"/>
      <c r="N47" s="13"/>
      <c r="O47" s="13"/>
      <c r="P47" s="9"/>
      <c r="Q47" s="11"/>
    </row>
    <row r="48" spans="1:2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  <row r="49" spans="1:20" ht="14.25" customHeight="1" x14ac:dyDescent="0.3">
      <c r="A49" s="16" t="s">
        <v>85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1:20" ht="24.75" customHeight="1" x14ac:dyDescent="0.3">
      <c r="A50" s="92" t="s">
        <v>63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43"/>
      <c r="S50" s="43"/>
      <c r="T50" s="43"/>
    </row>
    <row r="51" spans="1:20" ht="12" customHeight="1" x14ac:dyDescent="0.3">
      <c r="A51" s="93" t="s">
        <v>77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</row>
    <row r="52" spans="1:20" x14ac:dyDescent="0.3">
      <c r="A52" s="14" t="s">
        <v>95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spans="1:20" x14ac:dyDescent="0.3">
      <c r="A53" s="46" t="s">
        <v>70</v>
      </c>
      <c r="P53" s="48" t="s">
        <v>72</v>
      </c>
    </row>
    <row r="54" spans="1:20" x14ac:dyDescent="0.3">
      <c r="A54" s="47" t="s">
        <v>71</v>
      </c>
      <c r="P54" s="49" t="s">
        <v>73</v>
      </c>
    </row>
  </sheetData>
  <mergeCells count="10">
    <mergeCell ref="A50:Q50"/>
    <mergeCell ref="A51:Q51"/>
    <mergeCell ref="F6:O7"/>
    <mergeCell ref="C6:E7"/>
    <mergeCell ref="A4:Q4"/>
    <mergeCell ref="A5:Q5"/>
    <mergeCell ref="A6:A8"/>
    <mergeCell ref="B6:B8"/>
    <mergeCell ref="P6:P8"/>
    <mergeCell ref="Q6:Q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zoomScale="145" zoomScaleNormal="145" workbookViewId="0">
      <selection activeCell="B1" sqref="B1:B1048576"/>
    </sheetView>
  </sheetViews>
  <sheetFormatPr defaultRowHeight="14.4" x14ac:dyDescent="0.3"/>
  <cols>
    <col min="1" max="1" width="45.21875" customWidth="1"/>
    <col min="2" max="2" width="11" style="1" customWidth="1"/>
    <col min="3" max="3" width="17" style="1" customWidth="1"/>
    <col min="4" max="4" width="14.33203125" style="1" customWidth="1"/>
    <col min="5" max="5" width="12.88671875" style="1" customWidth="1"/>
    <col min="6" max="6" width="13.88671875" style="1" customWidth="1"/>
    <col min="7" max="7" width="10.44140625" style="1" customWidth="1"/>
    <col min="9" max="9" width="9.109375" style="1"/>
    <col min="10" max="14" width="8.88671875" style="1"/>
    <col min="15" max="15" width="23.5546875" customWidth="1"/>
    <col min="16" max="16" width="0.44140625" customWidth="1"/>
    <col min="17" max="18" width="9.109375" hidden="1" customWidth="1"/>
  </cols>
  <sheetData>
    <row r="1" spans="1:18" s="1" customFormat="1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8" ht="21" customHeight="1" x14ac:dyDescent="0.3">
      <c r="A2" s="106" t="s">
        <v>62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8" x14ac:dyDescent="0.3">
      <c r="A3" s="123" t="s">
        <v>41</v>
      </c>
      <c r="B3" s="123"/>
      <c r="C3" s="123"/>
      <c r="D3" s="123"/>
      <c r="E3" s="123"/>
      <c r="F3" s="123"/>
      <c r="G3" s="123"/>
      <c r="H3" s="124"/>
      <c r="I3" s="124"/>
      <c r="J3" s="124"/>
      <c r="K3" s="124"/>
      <c r="L3" s="124"/>
      <c r="M3" s="124"/>
      <c r="N3" s="124"/>
      <c r="O3" s="124"/>
    </row>
    <row r="4" spans="1:18" s="1" customFormat="1" ht="14.4" customHeight="1" x14ac:dyDescent="0.3">
      <c r="A4" s="125"/>
      <c r="B4" s="75"/>
      <c r="C4" s="75"/>
      <c r="D4" s="75"/>
      <c r="E4" s="75"/>
      <c r="F4" s="75"/>
      <c r="G4" s="75"/>
      <c r="H4" s="65"/>
      <c r="I4" s="95" t="s">
        <v>81</v>
      </c>
      <c r="J4" s="96"/>
      <c r="K4" s="67"/>
      <c r="L4" s="72"/>
      <c r="M4" s="74"/>
      <c r="N4" s="74"/>
      <c r="O4" s="128"/>
    </row>
    <row r="5" spans="1:18" ht="15.75" customHeight="1" x14ac:dyDescent="0.3">
      <c r="A5" s="126"/>
      <c r="B5" s="76"/>
      <c r="C5" s="76"/>
      <c r="D5" s="76"/>
      <c r="E5" s="76"/>
      <c r="F5" s="76"/>
      <c r="G5" s="76"/>
      <c r="H5" s="66"/>
      <c r="I5" s="131" t="s">
        <v>82</v>
      </c>
      <c r="J5" s="132"/>
      <c r="K5" s="70"/>
      <c r="L5" s="70"/>
      <c r="M5" s="70"/>
      <c r="N5" s="70"/>
      <c r="O5" s="129"/>
      <c r="R5" s="1" t="s">
        <v>80</v>
      </c>
    </row>
    <row r="6" spans="1:18" ht="15" customHeight="1" x14ac:dyDescent="0.3">
      <c r="A6" s="127"/>
      <c r="B6" s="87">
        <v>2011</v>
      </c>
      <c r="C6" s="87">
        <v>2012</v>
      </c>
      <c r="D6" s="87">
        <v>2013</v>
      </c>
      <c r="E6" s="87">
        <v>2014</v>
      </c>
      <c r="F6" s="87">
        <v>2015</v>
      </c>
      <c r="G6" s="87">
        <v>2016</v>
      </c>
      <c r="H6" s="54">
        <v>2017</v>
      </c>
      <c r="I6" s="61">
        <v>2018</v>
      </c>
      <c r="J6" s="20">
        <v>2019</v>
      </c>
      <c r="K6" s="20">
        <v>2020</v>
      </c>
      <c r="L6" s="20">
        <v>2021</v>
      </c>
      <c r="M6" s="61">
        <v>2022</v>
      </c>
      <c r="N6" s="20">
        <v>2023</v>
      </c>
      <c r="O6" s="130"/>
    </row>
    <row r="7" spans="1:18" ht="17.25" customHeight="1" x14ac:dyDescent="0.3">
      <c r="A7" s="17" t="s">
        <v>42</v>
      </c>
      <c r="B7" s="88">
        <v>6374.6660000000002</v>
      </c>
      <c r="C7" s="88">
        <v>5789.0280000000002</v>
      </c>
      <c r="D7" s="88">
        <v>5950.8540000000003</v>
      </c>
      <c r="E7" s="91">
        <v>5707.1570000000002</v>
      </c>
      <c r="F7" s="88">
        <v>5867.7089999999998</v>
      </c>
      <c r="G7" s="88">
        <v>7620.8270000000002</v>
      </c>
      <c r="H7" s="51">
        <v>7402.8360000000002</v>
      </c>
      <c r="I7" s="32">
        <v>7994.3819999999996</v>
      </c>
      <c r="J7" s="30">
        <v>7899.9949999999999</v>
      </c>
      <c r="K7" s="32">
        <v>7784.5020000000004</v>
      </c>
      <c r="L7" s="32">
        <v>8056.8819999999996</v>
      </c>
      <c r="M7" s="32">
        <v>7560.7939999999999</v>
      </c>
      <c r="N7" s="32">
        <v>7381.8950000000004</v>
      </c>
      <c r="O7" s="22" t="s">
        <v>53</v>
      </c>
      <c r="R7" s="32"/>
    </row>
    <row r="8" spans="1:18" ht="17.25" customHeight="1" x14ac:dyDescent="0.3">
      <c r="A8" s="17" t="s">
        <v>43</v>
      </c>
      <c r="B8" s="88">
        <v>1303.3720000000001</v>
      </c>
      <c r="C8" s="88">
        <v>1363.432</v>
      </c>
      <c r="D8" s="88">
        <v>1208.704</v>
      </c>
      <c r="E8" s="91">
        <v>1179.528</v>
      </c>
      <c r="F8" s="88">
        <v>1211.56</v>
      </c>
      <c r="G8" s="88">
        <v>1257.172</v>
      </c>
      <c r="H8" s="31">
        <v>1248.212</v>
      </c>
      <c r="I8" s="32">
        <v>1196.2719999999999</v>
      </c>
      <c r="J8" s="30">
        <v>1163.624</v>
      </c>
      <c r="K8" s="32">
        <v>1195.124</v>
      </c>
      <c r="L8" s="32">
        <v>1137.5</v>
      </c>
      <c r="M8" s="32">
        <v>1130.8920000000001</v>
      </c>
      <c r="N8" s="32">
        <v>1082.2840000000001</v>
      </c>
      <c r="O8" s="22" t="s">
        <v>44</v>
      </c>
    </row>
    <row r="9" spans="1:18" ht="17.25" customHeight="1" x14ac:dyDescent="0.3">
      <c r="A9" s="17" t="s">
        <v>45</v>
      </c>
      <c r="B9" s="88">
        <v>433.01</v>
      </c>
      <c r="C9" s="88">
        <v>457.65499999999997</v>
      </c>
      <c r="D9" s="88">
        <v>446.26</v>
      </c>
      <c r="E9" s="90">
        <v>467.19499999999999</v>
      </c>
      <c r="F9" s="88">
        <v>433.27499999999998</v>
      </c>
      <c r="G9" s="88">
        <v>485.745</v>
      </c>
      <c r="H9" s="31">
        <v>456.33</v>
      </c>
      <c r="I9" s="32">
        <v>285.67</v>
      </c>
      <c r="J9" s="30">
        <v>416.84500000000003</v>
      </c>
      <c r="K9" s="32">
        <v>461.1</v>
      </c>
      <c r="L9" s="32">
        <v>338.14</v>
      </c>
      <c r="M9" s="32">
        <v>502.44</v>
      </c>
      <c r="N9" s="32">
        <v>510.92</v>
      </c>
      <c r="O9" s="22" t="s">
        <v>54</v>
      </c>
    </row>
    <row r="10" spans="1:18" ht="16.5" customHeight="1" x14ac:dyDescent="0.3">
      <c r="A10" s="17" t="s">
        <v>46</v>
      </c>
      <c r="B10" s="80" t="s">
        <v>110</v>
      </c>
      <c r="C10" s="80" t="s">
        <v>98</v>
      </c>
      <c r="D10" s="80" t="s">
        <v>99</v>
      </c>
      <c r="E10" s="89" t="s">
        <v>100</v>
      </c>
      <c r="F10" s="80" t="s">
        <v>101</v>
      </c>
      <c r="G10" s="80" t="s">
        <v>102</v>
      </c>
      <c r="H10" s="31" t="s">
        <v>103</v>
      </c>
      <c r="I10" s="32" t="s">
        <v>104</v>
      </c>
      <c r="J10" s="30" t="s">
        <v>105</v>
      </c>
      <c r="K10" s="32" t="s">
        <v>106</v>
      </c>
      <c r="L10" s="32" t="s">
        <v>107</v>
      </c>
      <c r="M10" s="32" t="s">
        <v>108</v>
      </c>
      <c r="N10" s="32" t="s">
        <v>109</v>
      </c>
      <c r="O10" s="22" t="s">
        <v>55</v>
      </c>
    </row>
    <row r="11" spans="1:18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8" s="1" customFormat="1" x14ac:dyDescent="0.3">
      <c r="A12" s="122" t="s">
        <v>86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53"/>
      <c r="Q12" s="53"/>
      <c r="R12" s="53"/>
    </row>
    <row r="13" spans="1:18" x14ac:dyDescent="0.3">
      <c r="A13" s="121" t="s">
        <v>87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</row>
    <row r="14" spans="1:18" x14ac:dyDescent="0.3">
      <c r="A14" s="14" t="s">
        <v>95</v>
      </c>
      <c r="B14" s="14"/>
      <c r="C14" s="14"/>
      <c r="D14" s="14"/>
      <c r="E14" s="14"/>
      <c r="F14" s="14"/>
      <c r="G14" s="14"/>
    </row>
  </sheetData>
  <mergeCells count="8">
    <mergeCell ref="A13:O13"/>
    <mergeCell ref="A12:O12"/>
    <mergeCell ref="A2:O2"/>
    <mergeCell ref="A3:O3"/>
    <mergeCell ref="A4:A6"/>
    <mergeCell ref="O4:O6"/>
    <mergeCell ref="I4:J4"/>
    <mergeCell ref="I5:J5"/>
  </mergeCells>
  <printOptions horizontalCentered="1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2" zoomScale="140" zoomScaleNormal="140" workbookViewId="0">
      <selection activeCell="C15" sqref="C15"/>
    </sheetView>
  </sheetViews>
  <sheetFormatPr defaultRowHeight="14.4" x14ac:dyDescent="0.3"/>
  <cols>
    <col min="1" max="1" width="23.88671875" customWidth="1"/>
    <col min="2" max="2" width="8.88671875" customWidth="1"/>
    <col min="3" max="8" width="8.88671875" style="1" customWidth="1"/>
    <col min="9" max="9" width="23.6640625" style="1" customWidth="1"/>
  </cols>
  <sheetData>
    <row r="1" spans="1:12" s="1" customFormat="1" ht="14.4" hidden="1" customHeight="1" x14ac:dyDescent="0.3">
      <c r="A1" s="15"/>
      <c r="B1" s="15"/>
      <c r="C1" s="15"/>
      <c r="D1" s="15"/>
      <c r="E1" s="15"/>
      <c r="F1" s="15"/>
      <c r="G1" s="15"/>
      <c r="H1" s="15"/>
      <c r="I1" s="15"/>
      <c r="J1" s="15"/>
    </row>
    <row r="2" spans="1:12" ht="21" customHeight="1" x14ac:dyDescent="0.3">
      <c r="A2" s="106" t="s">
        <v>89</v>
      </c>
      <c r="B2" s="106"/>
      <c r="C2" s="106"/>
      <c r="D2" s="106"/>
      <c r="E2" s="106"/>
      <c r="F2" s="106"/>
      <c r="G2" s="106"/>
      <c r="H2" s="106"/>
      <c r="I2" s="106"/>
      <c r="J2" s="15"/>
    </row>
    <row r="3" spans="1:12" x14ac:dyDescent="0.3">
      <c r="A3" s="123" t="s">
        <v>90</v>
      </c>
      <c r="B3" s="124"/>
      <c r="C3" s="124"/>
      <c r="D3" s="124"/>
      <c r="E3" s="124"/>
      <c r="F3" s="124"/>
      <c r="G3" s="124"/>
      <c r="H3" s="124"/>
      <c r="I3" s="124"/>
      <c r="J3" s="15"/>
    </row>
    <row r="4" spans="1:12" s="1" customFormat="1" ht="12.75" customHeight="1" x14ac:dyDescent="0.3">
      <c r="A4" s="125"/>
      <c r="B4" s="68"/>
      <c r="C4" s="135" t="s">
        <v>78</v>
      </c>
      <c r="D4" s="136"/>
      <c r="E4" s="71"/>
      <c r="F4" s="71"/>
      <c r="G4" s="71"/>
      <c r="H4" s="71"/>
      <c r="I4" s="128"/>
      <c r="J4" s="15"/>
    </row>
    <row r="5" spans="1:12" ht="13.5" customHeight="1" x14ac:dyDescent="0.3">
      <c r="A5" s="126"/>
      <c r="B5" s="69"/>
      <c r="C5" s="137" t="s">
        <v>79</v>
      </c>
      <c r="D5" s="132"/>
      <c r="E5" s="70"/>
      <c r="F5" s="70"/>
      <c r="G5" s="70"/>
      <c r="H5" s="70"/>
      <c r="I5" s="129"/>
      <c r="J5" s="15"/>
      <c r="L5" s="1"/>
    </row>
    <row r="6" spans="1:12" x14ac:dyDescent="0.3">
      <c r="A6" s="134"/>
      <c r="B6" s="52" t="s">
        <v>93</v>
      </c>
      <c r="C6" s="20" t="s">
        <v>94</v>
      </c>
      <c r="D6" s="20">
        <v>2019</v>
      </c>
      <c r="E6" s="20">
        <v>2020</v>
      </c>
      <c r="F6" s="20">
        <v>2021</v>
      </c>
      <c r="G6" s="20">
        <v>2022</v>
      </c>
      <c r="H6" s="20">
        <v>2023</v>
      </c>
      <c r="I6" s="130"/>
      <c r="J6" s="15"/>
    </row>
    <row r="7" spans="1:12" ht="6" customHeight="1" x14ac:dyDescent="0.3">
      <c r="A7" s="18"/>
      <c r="B7" s="59"/>
      <c r="C7" s="17"/>
      <c r="D7" s="62"/>
      <c r="E7" s="17"/>
      <c r="F7" s="17"/>
      <c r="G7" s="17"/>
      <c r="H7" s="17"/>
      <c r="I7" s="19"/>
      <c r="J7" s="15"/>
    </row>
    <row r="8" spans="1:12" ht="16.5" customHeight="1" x14ac:dyDescent="0.3">
      <c r="A8" s="10" t="s">
        <v>47</v>
      </c>
      <c r="B8" s="29">
        <v>30.387625834800001</v>
      </c>
      <c r="C8" s="50">
        <v>30.956204239280009</v>
      </c>
      <c r="D8" s="63">
        <v>30.771680919303996</v>
      </c>
      <c r="E8" s="50">
        <v>29.359485918899999</v>
      </c>
      <c r="F8" s="50">
        <v>30.075132392840004</v>
      </c>
      <c r="G8" s="50">
        <v>30.029</v>
      </c>
      <c r="H8" s="50">
        <v>29.8</v>
      </c>
      <c r="I8" s="8" t="s">
        <v>56</v>
      </c>
      <c r="J8" s="15"/>
    </row>
    <row r="9" spans="1:12" ht="16.5" customHeight="1" x14ac:dyDescent="0.3">
      <c r="A9" s="10" t="s">
        <v>20</v>
      </c>
      <c r="B9" s="29">
        <v>37.653460508899997</v>
      </c>
      <c r="C9" s="50">
        <v>31.941225968050002</v>
      </c>
      <c r="D9" s="63">
        <v>32.581746178209997</v>
      </c>
      <c r="E9" s="50">
        <v>31.004841108579992</v>
      </c>
      <c r="F9" s="50">
        <v>34.93946798612</v>
      </c>
      <c r="G9" s="50">
        <v>32.840000000000003</v>
      </c>
      <c r="H9" s="50">
        <v>33.58</v>
      </c>
      <c r="I9" s="8" t="s">
        <v>21</v>
      </c>
      <c r="J9" s="15"/>
    </row>
    <row r="10" spans="1:12" ht="27.75" customHeight="1" x14ac:dyDescent="0.3">
      <c r="A10" s="10" t="s">
        <v>22</v>
      </c>
      <c r="B10" s="29">
        <v>8.6769277448780002</v>
      </c>
      <c r="C10" s="50">
        <v>7.5437829659710012</v>
      </c>
      <c r="D10" s="63">
        <v>7.2623657203779999</v>
      </c>
      <c r="E10" s="50">
        <v>6.8248594346069993</v>
      </c>
      <c r="F10" s="50">
        <v>7.7906387845190004</v>
      </c>
      <c r="G10" s="50">
        <v>7.6</v>
      </c>
      <c r="H10" s="50">
        <v>7.72</v>
      </c>
      <c r="I10" s="8" t="s">
        <v>23</v>
      </c>
      <c r="J10" s="15"/>
    </row>
    <row r="11" spans="1:12" ht="18" customHeight="1" x14ac:dyDescent="0.3">
      <c r="A11" s="10" t="s">
        <v>48</v>
      </c>
      <c r="B11" s="29">
        <v>207.56238062145957</v>
      </c>
      <c r="C11" s="50">
        <v>271.61591395608718</v>
      </c>
      <c r="D11" s="63">
        <v>213.58358351460058</v>
      </c>
      <c r="E11" s="50">
        <v>237.26373512266744</v>
      </c>
      <c r="F11" s="50">
        <v>253.93334870360442</v>
      </c>
      <c r="G11" s="50">
        <v>251.78</v>
      </c>
      <c r="H11" s="50">
        <v>252.48</v>
      </c>
      <c r="I11" s="8" t="s">
        <v>83</v>
      </c>
      <c r="J11" s="15"/>
    </row>
    <row r="12" spans="1:12" s="1" customFormat="1" ht="4.5" customHeight="1" x14ac:dyDescent="0.3">
      <c r="A12" s="10"/>
      <c r="B12" s="50"/>
      <c r="C12" s="50"/>
      <c r="D12" s="50"/>
      <c r="E12" s="50"/>
      <c r="F12" s="50"/>
      <c r="G12" s="50"/>
      <c r="H12" s="50"/>
      <c r="I12" s="8"/>
      <c r="J12" s="15"/>
    </row>
    <row r="13" spans="1:12" ht="14.25" customHeight="1" x14ac:dyDescent="0.3">
      <c r="A13" s="133" t="s">
        <v>84</v>
      </c>
      <c r="B13" s="133"/>
      <c r="C13" s="133"/>
      <c r="D13" s="133"/>
      <c r="E13" s="133"/>
      <c r="F13" s="133"/>
      <c r="G13" s="133"/>
      <c r="H13" s="133"/>
      <c r="I13" s="133"/>
      <c r="J13" s="15"/>
    </row>
    <row r="14" spans="1:12" x14ac:dyDescent="0.3">
      <c r="A14" s="14" t="s">
        <v>95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2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2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7">
    <mergeCell ref="A13:I13"/>
    <mergeCell ref="A2:I2"/>
    <mergeCell ref="A3:I3"/>
    <mergeCell ref="A4:A6"/>
    <mergeCell ref="I4:I6"/>
    <mergeCell ref="C4:D4"/>
    <mergeCell ref="C5:D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Gg CO2- eq</vt:lpstr>
      <vt:lpstr>CO2,CH4,N2O</vt:lpstr>
      <vt:lpstr>SO2,NOx,CO,NMVOC</vt:lpstr>
      <vt:lpstr>'CO2,CH4,N2O'!Print_Area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Stana Kopranović</dc:creator>
  <cp:lastModifiedBy>Asus</cp:lastModifiedBy>
  <cp:lastPrinted>2017-12-26T11:15:13Z</cp:lastPrinted>
  <dcterms:created xsi:type="dcterms:W3CDTF">2014-12-25T07:19:50Z</dcterms:created>
  <dcterms:modified xsi:type="dcterms:W3CDTF">2026-02-06T11:36:24Z</dcterms:modified>
</cp:coreProperties>
</file>